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atrices POI-Presupesto Inicial  P1 Actividad Central\"/>
    </mc:Choice>
  </mc:AlternateContent>
  <bookViews>
    <workbookView xWindow="0" yWindow="3000" windowWidth="20490" windowHeight="6855"/>
  </bookViews>
  <sheets>
    <sheet name="POI Auditoría Interna" sheetId="1" r:id="rId1"/>
    <sheet name="Presupuesto" sheetId="7" r:id="rId2"/>
    <sheet name="información parPresupuesto 2016" sheetId="4" state="hidden" r:id="rId3"/>
    <sheet name="POI AI 2015" sheetId="5" state="hidden" r:id="rId4"/>
    <sheet name="presupuesto 2015" sheetId="6" state="hidden" r:id="rId5"/>
  </sheets>
  <externalReferences>
    <externalReference r:id="rId6"/>
  </externalReferences>
  <definedNames>
    <definedName name="R_DET">#REF!</definedName>
    <definedName name="R_Gru1">#REF!</definedName>
    <definedName name="R_GRU2">#REF!</definedName>
    <definedName name="R_GRU3">#REF!</definedName>
    <definedName name="R_MAT">#REF!</definedName>
    <definedName name="R_Rep">#REF!</definedName>
    <definedName name="R_TEMP1_DATOS">#REF!</definedName>
    <definedName name="R_TEMP2_DATOS">#REF!</definedName>
    <definedName name="RC_Cat_CodCia">#REF!</definedName>
    <definedName name="RC_Cat_CodECat">#REF!</definedName>
    <definedName name="RC_Cat_Codigo">#REF!</definedName>
    <definedName name="RC_Cat_CodPer">#REF!</definedName>
    <definedName name="RC_Cat_Des">#REF!</definedName>
    <definedName name="RC_Cat_Inicial">#REF!</definedName>
    <definedName name="RC_Cat_Inicial_SumaPer">#REF!</definedName>
    <definedName name="RC_Cat_Tipo">#REF!</definedName>
    <definedName name="RG_1">#REF!</definedName>
    <definedName name="RG_2">#REF!</definedName>
    <definedName name="RG_3">#REF!</definedName>
    <definedName name="RG_4">#REF!</definedName>
    <definedName name="RG_5">#REF!</definedName>
    <definedName name="RG_6">#REF!</definedName>
    <definedName name="RG_Mat">#REF!</definedName>
    <definedName name="RG_Rep">#REF!</definedName>
    <definedName name="_xlnm.Print_Titles" localSheetId="0">'POI Auditoría Interna'!$1:$7</definedName>
  </definedNames>
  <calcPr calcId="152511"/>
</workbook>
</file>

<file path=xl/calcChain.xml><?xml version="1.0" encoding="utf-8"?>
<calcChain xmlns="http://schemas.openxmlformats.org/spreadsheetml/2006/main">
  <c r="N18" i="1" l="1"/>
  <c r="N20" i="1" s="1"/>
  <c r="K32" i="6" l="1"/>
  <c r="K31" i="6"/>
  <c r="K30" i="6"/>
  <c r="J28" i="6"/>
  <c r="I28" i="6"/>
  <c r="K27" i="6"/>
  <c r="K26" i="6"/>
  <c r="K24" i="6"/>
  <c r="K23" i="6"/>
  <c r="K22" i="6"/>
  <c r="J20" i="6"/>
  <c r="I20" i="6"/>
  <c r="H20" i="6"/>
  <c r="K19" i="6"/>
  <c r="K20" i="6" s="1"/>
  <c r="K17" i="6"/>
  <c r="K16" i="6"/>
  <c r="K15" i="6"/>
  <c r="J13" i="6"/>
  <c r="I13" i="6"/>
  <c r="H13" i="6"/>
  <c r="K12" i="6"/>
  <c r="K11" i="6"/>
  <c r="K10" i="6"/>
  <c r="K9" i="6"/>
  <c r="K8" i="6"/>
  <c r="K7" i="6"/>
  <c r="M13" i="5"/>
  <c r="L13" i="5"/>
  <c r="M12" i="5"/>
  <c r="L12" i="5"/>
  <c r="M11" i="5"/>
  <c r="L11" i="5"/>
  <c r="M10" i="5"/>
  <c r="L10" i="5"/>
  <c r="M9" i="5"/>
  <c r="L9" i="5"/>
  <c r="M8" i="5"/>
  <c r="L8" i="5"/>
  <c r="H34" i="6" l="1"/>
  <c r="I34" i="6"/>
  <c r="K13" i="6"/>
  <c r="K34" i="6" s="1"/>
  <c r="J34" i="6"/>
  <c r="K28" i="6"/>
  <c r="N10" i="5"/>
  <c r="N9" i="5"/>
  <c r="N13" i="5"/>
  <c r="L22" i="5"/>
  <c r="N11" i="5"/>
  <c r="M22" i="5"/>
  <c r="N12" i="5"/>
  <c r="N8" i="5"/>
  <c r="N22" i="5" l="1"/>
  <c r="H75" i="4"/>
</calcChain>
</file>

<file path=xl/comments1.xml><?xml version="1.0" encoding="utf-8"?>
<comments xmlns="http://schemas.openxmlformats.org/spreadsheetml/2006/main">
  <authors>
    <author>Kathia Hidalgo</author>
  </authors>
  <commentList>
    <comment ref="C20" authorId="0" shapeId="0">
      <text>
        <r>
          <rPr>
            <b/>
            <sz val="9"/>
            <color indexed="81"/>
            <rFont val="Tahoma"/>
            <family val="2"/>
          </rPr>
          <t>Kathia Hidalgo:  en el taller para la revisión de metas  para la formulación POI 2016</t>
        </r>
        <r>
          <rPr>
            <sz val="9"/>
            <color indexed="81"/>
            <rFont val="Tahoma"/>
            <family val="2"/>
          </rPr>
          <t xml:space="preserve">
se ajustó el valor de la meta de 80% a 25% ya que se estima es el valor real con base en la revisión de la información sobre el nivel de alcance de la meta, ya que además la meta se relaciona con las respuestas  emitidas por la dministración</t>
        </r>
      </text>
    </comment>
  </commentList>
</comments>
</file>

<file path=xl/sharedStrings.xml><?xml version="1.0" encoding="utf-8"?>
<sst xmlns="http://schemas.openxmlformats.org/spreadsheetml/2006/main" count="493" uniqueCount="206">
  <si>
    <t>Plan Operativo Institucional por Unidad 2015</t>
  </si>
  <si>
    <t>Prioridades:</t>
  </si>
  <si>
    <t>Objetivos Estratégicos:</t>
  </si>
  <si>
    <t>Unidad:</t>
  </si>
  <si>
    <t>Objetivo General</t>
  </si>
  <si>
    <t>Objetivo Específico</t>
  </si>
  <si>
    <t>Meta</t>
  </si>
  <si>
    <t>Presupuesto 2015  (en colones)</t>
  </si>
  <si>
    <t>observaciones</t>
  </si>
  <si>
    <t>Descripción de la Meta</t>
  </si>
  <si>
    <t>Indicador</t>
  </si>
  <si>
    <t>Criterio</t>
  </si>
  <si>
    <t>Fórmula</t>
  </si>
  <si>
    <t>Unidad de medida</t>
  </si>
  <si>
    <t>Programación avance</t>
  </si>
  <si>
    <t>I</t>
  </si>
  <si>
    <t>II</t>
  </si>
  <si>
    <t>III</t>
  </si>
  <si>
    <t>IV</t>
  </si>
  <si>
    <t>Auditoría Interna.</t>
  </si>
  <si>
    <t>Informes comunicados</t>
  </si>
  <si>
    <t>Denuncias atendidas</t>
  </si>
  <si>
    <t>Número de días empleados en servicios preventivos</t>
  </si>
  <si>
    <t>Cantidad de Informes comunicados</t>
  </si>
  <si>
    <t>Cantidad de denuncias atendidas</t>
  </si>
  <si>
    <t>Cantidad de días utilizados en servicios preventivos.</t>
  </si>
  <si>
    <t>eficacia</t>
  </si>
  <si>
    <t>unidad</t>
  </si>
  <si>
    <t>Porcentaje</t>
  </si>
  <si>
    <t>Informes de gestión de la unidad</t>
  </si>
  <si>
    <t>Porcentaje de días empleados en supervisión</t>
  </si>
  <si>
    <t>Plan Anual del siguiente periodo formulado</t>
  </si>
  <si>
    <t>Cantidad de capacitaciones recibidas</t>
  </si>
  <si>
    <t>Plan Anual formulado</t>
  </si>
  <si>
    <t>Número de capacitaciones recibidas</t>
  </si>
  <si>
    <t>Cantidad de informes comunicados</t>
  </si>
  <si>
    <t>Incluye Informe anual de labores (1) con remisión al Jerarca, Informes de seguimiento documental (2) con remisión a la Auditora Interna, Informe de autoevaluación de calidad con plan de mejoras, (1), el cual es remitido a Jerarca y disponible en Archivo permanente para todos los funcionarios de la AI, (1) informe de estado del plan de mejoras producto de auto evaluación de calidad (se incluyó)  (excluye recomendaciones cerradas o dejadas sin efecto en el 2014), Informe de autoevaluación de calidad con plan de mejoras (1) remitido al Jerarca y disponible en Archivo Permanente para los funcionarios de auditoría. Lo anterior de conformidad con lo indicado en Oficio N0. AI-078-2015 del 27 de marzo del 2015.</t>
  </si>
  <si>
    <t xml:space="preserve">Número de acciones de mejora cumplidas que fueron identificadas por medio del proceso de ASCII  </t>
  </si>
  <si>
    <t>Número de acciones de mejora cumplidas</t>
  </si>
  <si>
    <t xml:space="preserve"> Número de acciones de mejora cumplidas</t>
  </si>
  <si>
    <t>Eficacia</t>
  </si>
  <si>
    <t>Unidad</t>
  </si>
  <si>
    <t>Se excluye recomendaciones dejadas sin efecto durante el periodo.</t>
  </si>
  <si>
    <t>La cantidad de días incluido en el plan comunicado a CGR y JD se modificó según el siguiente detalle: 30 días para asesoría ( incluye divulgación de normativa, boletines que amplían temas relacionados con control, riesgo y dirección en lo que la ley le otorga competencia a la AI por medio de correos electrónicos, al menos uno al mes.  También incluye asesorías verbales y formales y asistencia a JD), 15 para advertencia y 8 días para atención de solicitudes de apertura y irre de libros. De conformidad con lo indicado en Oficio N0. AI-078-2015 del 27 de marzo del 2015.</t>
  </si>
  <si>
    <t>Cantidad de días  empleados en  supervisiones / cantidad de días programados para supervisión</t>
  </si>
  <si>
    <t>5.1. Contribuir al logro de los objetivos y las metas institucionales en un marco de eficiencia, eficacia y calidad con apego a las disposiciones técnicas y legales vigentes y a  normas y principios de sana administración, prestando un servicio de auditoria constructiva y de protección a la Administración Activa.
5.2. Evaluar y mejorar la efectividad de la administración del riesgo, del control y de los procesos de dirección de las diferentes unidades del SENARA.
5.3. Contribuir a proteger y conservar el patrimonio público contra cualquier pérdida, despilfarro, uso indebido, irregularidad o acto ilegal</t>
  </si>
  <si>
    <t>5.4. Contribuir al logro de los objetivos y las metas institucionales por medio de una gestión  de auditoria eficiente, eficaz y de calidad, dentro de un marco de apego a las disposiciones técnicas y legales vigentes y a  normas y principios de sana administración.</t>
  </si>
  <si>
    <t>5.5. 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t>
  </si>
  <si>
    <t>5.5.1. 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jurídico y técnico.</t>
  </si>
  <si>
    <t>Auditoria Interna</t>
  </si>
  <si>
    <t>Descripción</t>
  </si>
  <si>
    <t>Partida</t>
  </si>
  <si>
    <t>Grupo SubPartida</t>
  </si>
  <si>
    <t>SubPartida</t>
  </si>
  <si>
    <t>Presupuesto Total</t>
  </si>
  <si>
    <t>Ejecutado</t>
  </si>
  <si>
    <t>Reserva</t>
  </si>
  <si>
    <t>Disponible</t>
  </si>
  <si>
    <t>Impresión, encuadernación y otros</t>
  </si>
  <si>
    <t>1-01-05-0-005-010</t>
  </si>
  <si>
    <t>1</t>
  </si>
  <si>
    <t>03</t>
  </si>
  <si>
    <t>Transporte dentro del país</t>
  </si>
  <si>
    <t>05</t>
  </si>
  <si>
    <t>01</t>
  </si>
  <si>
    <t>Viáticos dentro del país</t>
  </si>
  <si>
    <t>02</t>
  </si>
  <si>
    <t>Mant. y rep. equipo y mobiliario oficina</t>
  </si>
  <si>
    <t>08</t>
  </si>
  <si>
    <t>07</t>
  </si>
  <si>
    <t>Equipo de Comunicación</t>
  </si>
  <si>
    <t>5</t>
  </si>
  <si>
    <t>Equipo y mobiliario de oficina</t>
  </si>
  <si>
    <t>04</t>
  </si>
  <si>
    <t>Informes de auditoría comunicados</t>
  </si>
  <si>
    <t>1-01-05-0-005-011</t>
  </si>
  <si>
    <t>Actividades de capacitación</t>
  </si>
  <si>
    <t>1-01-05-0-005-018</t>
  </si>
  <si>
    <t>1-01-05-0-005-019</t>
  </si>
  <si>
    <t>1-01-05-0-005-019-</t>
  </si>
  <si>
    <t>% recome.del peri.2012-2015 cum.acr.</t>
  </si>
  <si>
    <t>1-01-05-0-005-021</t>
  </si>
  <si>
    <t>Nº de días empleados en servicios preventivos</t>
  </si>
  <si>
    <t>1-01-05-0-005-503</t>
  </si>
  <si>
    <t>% de días empleados en supervisión</t>
  </si>
  <si>
    <t>SubTotal</t>
  </si>
  <si>
    <t>5.4.1.7. Que para el periodo actual  se haya dado seguimiento documental al 100% de las recomendaciones vigentes del periodo 2012 al periodo actual.</t>
  </si>
  <si>
    <t>Tiempo extraordinario</t>
  </si>
  <si>
    <t>5.1.1.2. Que para el periodo vigente se atiendan 2 denuncias</t>
  </si>
  <si>
    <r>
      <t>5.1.1.3. Que para el periodo vigente  se logre acreditar  el cumplimiento de al menos un 25% de recomendaciones  del periodo 2012</t>
    </r>
    <r>
      <rPr>
        <sz val="11"/>
        <rFont val="Franklin Gothic Book"/>
        <family val="2"/>
      </rPr>
      <t xml:space="preserve"> al periodo vigente </t>
    </r>
    <r>
      <rPr>
        <sz val="11"/>
        <color theme="1"/>
        <rFont val="Franklin Gothic Book"/>
        <family val="2"/>
      </rPr>
      <t/>
    </r>
  </si>
  <si>
    <r>
      <t xml:space="preserve">5.1.1.4. Que para el  periodo vigente se brinde </t>
    </r>
    <r>
      <rPr>
        <sz val="11"/>
        <rFont val="Franklin Gothic Book"/>
        <family val="2"/>
      </rPr>
      <t>al menos</t>
    </r>
    <r>
      <rPr>
        <sz val="11"/>
        <color theme="1"/>
        <rFont val="Franklin Gothic Book"/>
        <family val="2"/>
      </rPr>
      <t xml:space="preserve"> 53 días en servicios preventivos</t>
    </r>
  </si>
  <si>
    <t>5.4.1.1. Que para el periodo vigente se elaboren 5 Informes de la gestión de la unidad</t>
  </si>
  <si>
    <t>Porcentaje  de acciones de mejora programadas para el periodo producto de la autoevaluación de calidad de la AI atendidas</t>
  </si>
  <si>
    <t>5.4.1.3. Que para el periodo vigente  se aplique en un 100% los días para supervisión programados</t>
  </si>
  <si>
    <t xml:space="preserve">5.4.1.4. Que para el periodo vigente  se realicen  4 evaluaciones trimestrales y se comuniquen al personal </t>
  </si>
  <si>
    <t>5.4.1.5. Que para el periodo vigente  se formule el Plan Anual del periodo siguiente</t>
  </si>
  <si>
    <t xml:space="preserve">5.4.1.6. Que para el periodo vigente los funcionarios (as) de la unidad reciban 6 capacitaciones </t>
  </si>
  <si>
    <r>
      <t>5.1.1.1.</t>
    </r>
    <r>
      <rPr>
        <b/>
        <sz val="11"/>
        <rFont val="Franklin Gothic Book"/>
        <family val="2"/>
      </rPr>
      <t xml:space="preserve"> Que para el periodo vigente</t>
    </r>
    <r>
      <rPr>
        <b/>
        <sz val="11"/>
        <color theme="1"/>
        <rFont val="Franklin Gothic Book"/>
        <family val="2"/>
      </rPr>
      <t xml:space="preserve"> se elabore y comuniquen 6 informes de AI.</t>
    </r>
  </si>
  <si>
    <t>5.4.1.2. Que para el periodo vigente  se atienda un 100% de las acciones de mejora programadas para el periodo producto de la autoevaluación de calidad de la AI</t>
  </si>
  <si>
    <t>5.5.1.1. 5.5.1.1. Que para el periodo vigente  se cumplan la totalidad de las  acciones de mejora de control interno  identificadas en el componente Sistemas de Información evaluado en el 2015</t>
  </si>
  <si>
    <t>Auditoria Interna 2016</t>
  </si>
  <si>
    <t>Meta 2016</t>
  </si>
  <si>
    <t>codigo</t>
  </si>
  <si>
    <t>PRESUPUESTO</t>
  </si>
  <si>
    <t>Porcentaje de ejecución</t>
  </si>
  <si>
    <t>5.1.1. Llevar a cabo la fiscalización y análisis de la gestión institucional por medio de la elaboración de informes, atención de denuncias, seguimiento a recomendaciones y servicios preventivos para brindar recomendaciones y asesoría a la Administración Activa que permitan mejorar la gestión y contribuyan con el logro de los objetivos institucionales.</t>
  </si>
  <si>
    <t>5.1.1.1. Que para el 2015 se elabore y comuniquen 6 informes de AI.</t>
  </si>
  <si>
    <t>Incluye: 3 informes de control interno, 1 informe de Relación de hechos, 2 infames del periodo 2014.  Se eliminan los 2 informes de seguimiento de recomendaciones incluidas en informes anteriores al 2012, solo se dará  seguimiento a informes del periodo 2012-2015.   Lo anterior de conformidad con lo indicado en Oficio N0. AI-078-2015 del 27 de marzo del 2015.</t>
  </si>
  <si>
    <t>5.1.1.2. Que para el 2015 se atiendan 2 denuncias</t>
  </si>
  <si>
    <t>5.1.1.3. Que para el 2015 se logre acreditar  el cumplimiento de un 80% de recomendaciones  del periodo 2012 al 2015</t>
  </si>
  <si>
    <t>Porcentaje de recomendaciones del periodo 2012 al 2015 con cumplimiento acreditado</t>
  </si>
  <si>
    <t>Cantidad de recomendaciones   con cumplimiento acreditado del 2012 al 2015/ cantidad de recomendaciones vigentes al inicio del periodo más las emitidas durante el periodo.</t>
  </si>
  <si>
    <t>5.1.1.4. Que para el 2015 se brinde 53 días en servicios preventivos</t>
  </si>
  <si>
    <t xml:space="preserve">5.4.1. Efectuar la gestión de la Auditoría Interna para brindar los servicios eficientes y eficaces de fiscalización que contribuyan con la mejora en la  gestión institucional, protección del patrimonio  y el logro de los objetivos institucionales </t>
  </si>
  <si>
    <t>5.4.1.1. Que para el 2015 se elaboren 5 Informes de la gestión de la unidad</t>
  </si>
  <si>
    <t>5.4.1.2. Que para el 2015  se atienda un 100% de las acciones de mejora producto de la autoevaluación de calidad de la AI</t>
  </si>
  <si>
    <t>Porcentaje  de acciones de mejora producto de la autoevaluación de calidad de la AI atendidas</t>
  </si>
  <si>
    <t>Cantidad  de acciones de mejora autoevaluación  atendidas/ cantidad de acciones de mejora programadas para el periodo</t>
  </si>
  <si>
    <t>5.4.1.3. Que para el 2015 se complete en un 100% la supervisión programada</t>
  </si>
  <si>
    <t>5.4.1.4. Que para el 2015 se realicen  4 evaluaciones trimestrales</t>
  </si>
  <si>
    <t xml:space="preserve">Evaluación trimestral aplicada </t>
  </si>
  <si>
    <t>Número de evaluaciones aplicadas</t>
  </si>
  <si>
    <t>5.4.1.5. Que para el 2015 se formule el Plan Anual del periodo 2016</t>
  </si>
  <si>
    <t xml:space="preserve">5.4.1.6. Que para el 2015 los funcionarios (as) de la unidad reciban 6 capacitaciones </t>
  </si>
  <si>
    <t>5.4.1.7. Que para el 2015 se haya dado seguimiento documental al 100% de las recomendaciones vigentes del periodo 2012-2015</t>
  </si>
  <si>
    <t>5.4.2. Realizar Consejo de Auditoría para dar a conocer el avance en la ejecución del Plan de Trabajo para motivar  el alcance de metas de la Unidad y fomentar la comunicación transparente.</t>
  </si>
  <si>
    <t>5.4.2.1. Que para el 2015 se realicen 2 consejos de auditoría</t>
  </si>
  <si>
    <t>Consejos de Auditoría realizados</t>
  </si>
  <si>
    <t>5.5.1.1. Que para el 2015 se cumplan tres acciones de mejora de control interno  identificadas en el componente Valoración del Riesgo evaluado en el 2013</t>
  </si>
  <si>
    <t>Oficio AI-062-2013 
Oficio AI-215-201. 
Oficio AI-122-2015
Oficio AI-143-2015</t>
  </si>
  <si>
    <t xml:space="preserve">5.5.1.2. Que para el 2015 se cumplan 6 acciones de mejora de control interno  identificadas en el componente Actividades de Control evaluado en el 2014 </t>
  </si>
  <si>
    <t>Oficio AI-009-2014
Oficio AI-143-2015</t>
  </si>
  <si>
    <t>Nota: en las metas sin contenido presupuestario se indicó en el taller POI 2016 que el presupuesto requerido es recurso humano , no se indicó otro tipo de requerimiento.  Por este motivo no se indican subpartidas vinculadas a cada una de estas metas.  Agregue o modifique las subpartidas que requiera.</t>
  </si>
  <si>
    <t xml:space="preserve"> Sub partida presupuestaria a ser incluida en el Presupuesto 2016.
Agregue o modifique las subpartidas que se requiera en el Presupuesto 2016 en relación con cada meta.</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</si>
  <si>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</si>
  <si>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</si>
  <si>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Porcentaje de días empleados en servicios preventivos</t>
  </si>
  <si>
    <t>Auditora</t>
  </si>
  <si>
    <t>Irma Delgado Umaña</t>
  </si>
  <si>
    <t xml:space="preserve">Total </t>
  </si>
  <si>
    <t>total salarios</t>
  </si>
  <si>
    <t>reporte</t>
  </si>
  <si>
    <t>tota metas</t>
  </si>
  <si>
    <t>Porcentaje de recomendaciones vigentes al inicio del periodo con cumplimiento acreditado</t>
  </si>
  <si>
    <t>Que para el periodo vigente se atiendan 7 actividades de gestión administrativa y aseguramiento de la calidad.</t>
  </si>
  <si>
    <t xml:space="preserve">Que para el periodo vigente se atiendan  tres servicios de auditoría </t>
  </si>
  <si>
    <t>Salarios</t>
  </si>
  <si>
    <t>Código presupuestario</t>
  </si>
  <si>
    <t>Subpartida</t>
  </si>
  <si>
    <t>14-01-05-0-005-011</t>
  </si>
  <si>
    <t>1-02-99
1-05-01
1-05-02</t>
  </si>
  <si>
    <t>1-05-02</t>
  </si>
  <si>
    <t>Fórmula del indicador</t>
  </si>
  <si>
    <t>Sueldos para Cargos Fijos</t>
  </si>
  <si>
    <t>0</t>
  </si>
  <si>
    <t>Suplencias</t>
  </si>
  <si>
    <t>Retribución por Años Servidos</t>
  </si>
  <si>
    <t>Restric al Ejercicio Liberal de la Profe</t>
  </si>
  <si>
    <t>Décimo Tercer Mes</t>
  </si>
  <si>
    <t>Salario Escolar</t>
  </si>
  <si>
    <t>Otros incentivos salariales</t>
  </si>
  <si>
    <t>99</t>
  </si>
  <si>
    <t>Contribución Patr.al Seguro Salud CCSS</t>
  </si>
  <si>
    <t>Contribución Patronal al INA</t>
  </si>
  <si>
    <t>Contribución Patronal al FODESAF</t>
  </si>
  <si>
    <t>Contribución Patronal Banco Popular y De</t>
  </si>
  <si>
    <t>Contribución Patr. Seguro Pens. CCSS</t>
  </si>
  <si>
    <t>Aporte Patronal Rég. Oblig. Pens. Comple</t>
  </si>
  <si>
    <t>Aporte Patronal Fondo de Cap. Laboral</t>
  </si>
  <si>
    <t>Contrib.Patr. Otros Fondos Ad.Entes Pub</t>
  </si>
  <si>
    <t>Contrib.Patr.Otros Fondos Ad.Entes Priv</t>
  </si>
  <si>
    <t>Servicios jurídicos</t>
  </si>
  <si>
    <t>Productos de papel cartón e impresos</t>
  </si>
  <si>
    <t>2</t>
  </si>
  <si>
    <t>Otros útiles, materiales y suministros d</t>
  </si>
  <si>
    <t>Equipo de comunicación</t>
  </si>
  <si>
    <t>Que para el periodo vigente se elabore y comunique 6 informes de auditoría interna</t>
  </si>
  <si>
    <t>Otros servicios de gestión y apoyo</t>
  </si>
  <si>
    <t>Útiles y materiales de oficina y computo</t>
  </si>
  <si>
    <t>Que para el periodo vigente se atienda una denuncia</t>
  </si>
  <si>
    <t>Sub total</t>
  </si>
  <si>
    <t>Programación de avance de  la meta</t>
  </si>
  <si>
    <t>Llevar a cabo la fiscalización y análisis de la gestión institucional por medio de servicios de auditoría y servicios preventivos que permitan mejorar la gestión y contribuyan con el logro de los objetivos institucionales.</t>
  </si>
  <si>
    <t>Contribuir al logro de los objetivos y las metas institucionales por medio de una gestión  de auditoria eficiente, eficaz y de calidad, dentro de un marco de apego a las disposiciones técnicas y legales vigentes y a  normas y principios de sana administración.</t>
  </si>
  <si>
    <t xml:space="preserve">Efectuar la gestión de la Auditoría Interna de manera eficiente, eficaz y en un marco de calidad, de forma tal que se brinden servicios de auditoría y preventivos  que contribuyan con la mejora en la  gestión institucional, protección del patrimonio  y el logro de los objetivos institucionales </t>
  </si>
  <si>
    <t>Contribuir al logro de los objetivos y las metas institucionales en un marco de eficiencia, eficacia y calidad con apego a las disposiciones técnicas y legales vigentes y a  normas y principios de sana administración, prestando un servicio de auditoria constructiva y de protección a la Administración Activa.
Evaluar y mejorar la efectividad de la administración del riesgo, del control y de los procesos de dirección de las diferentes unidades del SENARA.
Contribuir a proteger y conservar el patrimonio público contra cualquier pérdida, despilfarro, uso indebido, irregularidad o acto ilegal</t>
  </si>
  <si>
    <t>Unidad de medida del indicador</t>
  </si>
  <si>
    <t>Presupuesto 2019 (en colones)</t>
  </si>
  <si>
    <t>Porcentaje de avance en el ejecución de los estudios</t>
  </si>
  <si>
    <t>(Sumatoria de porcentaje de avance alcanzado de los estudios/ cantidad de estudios programados *0.60)/0.8</t>
  </si>
  <si>
    <t>(Cantidad de recomendaciones   con cumplimiento acreditado  / 25% de la cantidad de recomendaciones vigentes al inicio del periodo)*15</t>
  </si>
  <si>
    <t>(Número  días empleados en servicios preventivos/ Número de días programados en servicios preventivos)*25</t>
  </si>
  <si>
    <r>
      <t xml:space="preserve">La meta es anual, se valora en el cuarto trimestre  el resultado alcanzado, en el proceso de seguimiento se identifican las acciones realizadas para su atención. La meta consiste en la atención de tres servicios de auditoría.  La meta consiste en alcanzar tres servicios, que se obtiene del resultado de sumar los valores obtenidos en la aplicacion de tres indicadores y su peso relativo, relacionados con los servicios de auditoría, sobre  los cuales la unidad AI dispone de registros periodicos para su verificación.  Los resultados de la medición de los tres indicadores determinará el logro de la meta. Estos son los siguientes:
</t>
    </r>
    <r>
      <rPr>
        <b/>
        <sz val="16"/>
        <color theme="1"/>
        <rFont val="Franklin Gothic Book"/>
        <family val="2"/>
      </rPr>
      <t>El primer servicio</t>
    </r>
    <r>
      <rPr>
        <sz val="16"/>
        <color theme="1"/>
        <rFont val="Franklin Gothic Book"/>
        <family val="2"/>
      </rPr>
      <t xml:space="preserve"> es de fiscalización que consiste en la ejecución de 5 estudios de estudios de auditoría con un avance del 80% .  Para valorar el indicador se considera el desarrollo de tres etapas por estudio, con la siguiente distribución: I etapa Planificación equivale a 45%, II etapa ejecución equivale a 35% y III etapa comunicación de resultados equivale a 20%.  El peso asignado a esta actividad es de 60% .
</t>
    </r>
    <r>
      <rPr>
        <b/>
        <sz val="16"/>
        <color theme="1"/>
        <rFont val="Franklin Gothic Book"/>
        <family val="2"/>
      </rPr>
      <t>El segundo servicio</t>
    </r>
    <r>
      <rPr>
        <sz val="16"/>
        <color theme="1"/>
        <rFont val="Franklin Gothic Book"/>
        <family val="2"/>
      </rPr>
      <t xml:space="preserve"> es la acreditación de cumplimiento del 25% de recomendaciones vigentes al inicio del periodo, con un peso de 15%. Se excluye recomendaciones dejadas sin efecto durante el periodo. </t>
    </r>
    <r>
      <rPr>
        <b/>
        <sz val="16"/>
        <color theme="1"/>
        <rFont val="Franklin Gothic Book"/>
        <family val="2"/>
      </rPr>
      <t>El tercer servicio</t>
    </r>
    <r>
      <rPr>
        <sz val="16"/>
        <color theme="1"/>
        <rFont val="Franklin Gothic Book"/>
        <family val="2"/>
      </rPr>
      <t xml:space="preserve"> es brindar servicios preventivos (asesoría, advertencia, autorización de libros)en el tiempo programado, con un peso de 25%. Depende de la demanda y de la dinámica del entorno. 
La evidencia es: Detalle de días programados para cada servicio preventivo, detalle de días ejecutados para cada servicio preventivo, listado de servicios preventivos suministrados, copia de oficios, correos y otros respaldos de servicios preventivos
</t>
    </r>
  </si>
  <si>
    <t>Informes de gestión de la unidad comunicados</t>
  </si>
  <si>
    <t>(Cantidad de informes comunicados/ total de informes programados)*20</t>
  </si>
  <si>
    <t>(Cantidad  de acciones de mejora autoevaluación   de calidad de la AI atendidas/ cantidad de acciones de mejora programadas para el periodo)*20%</t>
  </si>
  <si>
    <t>(Cantidad de días  empleados en  supervisiones / cantidad de días programados para supervisión)*15</t>
  </si>
  <si>
    <t>(Número de evaluaciones aplicadas y comunicadas/número de evaluaciones programadas)*10</t>
  </si>
  <si>
    <t>Porcentaje de Evaluaciones trimestrales de la ejecución del plan de trabajo aplicadas y comunicadas</t>
  </si>
  <si>
    <t>Porcentaje de capacitaciones recibidas</t>
  </si>
  <si>
    <t>(Número de capacitaciones recibidas/número de capacitaciones programadas)*5</t>
  </si>
  <si>
    <t>Plan Anual formulado *10</t>
  </si>
  <si>
    <t>Porcentaje de recomendaciones de alta prioridad de seguimiento documental</t>
  </si>
  <si>
    <t>Cantidad de recomendaciones con alta prioridad  de seguimiento en el periodo actual con seguimiento documental ejecutado/ 50% de recomendaciones de alta prioridad de seguimiento vigentes en el período actual)*20</t>
  </si>
  <si>
    <r>
      <t xml:space="preserve">La meta consiste en la atención de 7 actividades de gestión administrativa y aseguramiento de la calidad de la unidad, estas son las siguientes:
</t>
    </r>
    <r>
      <rPr>
        <b/>
        <sz val="16"/>
        <rFont val="Franklin Gothic Book"/>
        <family val="2"/>
      </rPr>
      <t>La actividad uno</t>
    </r>
    <r>
      <rPr>
        <sz val="16"/>
        <rFont val="Franklin Gothic Book"/>
        <family val="2"/>
      </rPr>
      <t xml:space="preserve"> es la  elaboración de 8 Informes de la gestión de la unidad, con un peso estimado de 20%, los cuales son:  (1) Informe de cumpliento anual de las metas del periodo, con remisión a la Dirección de Planificación, (2) Informes de estado de seguimiento de servicios de auditoría a cargo de Maricella Zúñiga S. Remisión a Auditoría Interna. (3) Informe de estado de seguimiento de servicios de auditoría a cargo de Warner Barrantes A. Remisión a Auditora Interna. (5) Informe anual de labores. Remisión al Jerarca. (6) Informe de autoevaluación de calidad con plan de mejoras. Remisión al Jerarca y disponible en archivo permanente para todos los funcionarios de la AI. (7) Informes semestral de cumplimiento de metas. Remisión a la Dirección de Planificación. (8) Informe de Autoevaluación de Control Interno de la Unidad. Remisión a la Dirección de Planificación.  </t>
    </r>
    <r>
      <rPr>
        <b/>
        <sz val="16"/>
        <rFont val="Franklin Gothic Book"/>
        <family val="2"/>
      </rPr>
      <t>La actividad dos</t>
    </r>
    <r>
      <rPr>
        <sz val="16"/>
        <rFont val="Franklin Gothic Book"/>
        <family val="2"/>
      </rPr>
      <t xml:space="preserve"> es la atención  de las acciones de mejora programadas para el periodo producto de la autoevaluación de calidad de la AI, con un peso del 20%.  En la programación también se considera las acciones pendientes o en proceso de cumplimiento del periodo anterior.  La programación se realizará mediante la priorización de las acciones de mejora, de acuerdo a la capacidad de la unidad, la cual se realiza durante el primer semestre, en el proceso de autoevaluación de calidad anual de la AI. </t>
    </r>
    <r>
      <rPr>
        <b/>
        <sz val="16"/>
        <rFont val="Franklin Gothic Book"/>
        <family val="2"/>
      </rPr>
      <t xml:space="preserve"> La tercer actividad</t>
    </r>
    <r>
      <rPr>
        <sz val="16"/>
        <rFont val="Franklin Gothic Book"/>
        <family val="2"/>
      </rPr>
      <t xml:space="preserve"> se refiere a la labor de supervisión, con un peso de 15%.  </t>
    </r>
    <r>
      <rPr>
        <b/>
        <sz val="16"/>
        <rFont val="Franklin Gothic Book"/>
        <family val="2"/>
      </rPr>
      <t xml:space="preserve">La cuarta actividad </t>
    </r>
    <r>
      <rPr>
        <sz val="16"/>
        <rFont val="Franklin Gothic Book"/>
        <family val="2"/>
      </rPr>
      <t>es  la aplicación de evaluaciones trimestrales de la ejecución del Plan de Trabajo, con un peso de 10%</t>
    </r>
    <r>
      <rPr>
        <b/>
        <sz val="16"/>
        <rFont val="Franklin Gothic Book"/>
        <family val="2"/>
      </rPr>
      <t xml:space="preserve">
La quinta actividad</t>
    </r>
    <r>
      <rPr>
        <sz val="16"/>
        <rFont val="Franklin Gothic Book"/>
        <family val="2"/>
      </rPr>
      <t xml:space="preserve"> es la formulación del Plan de Trabajo del perido siguiente con un peso del 10%
</t>
    </r>
    <r>
      <rPr>
        <b/>
        <sz val="16"/>
        <rFont val="Franklin Gothic Book"/>
        <family val="2"/>
      </rPr>
      <t xml:space="preserve">La sexta actividad </t>
    </r>
    <r>
      <rPr>
        <sz val="16"/>
        <rFont val="Franklin Gothic Book"/>
        <family val="2"/>
      </rPr>
      <t xml:space="preserve">es la realización de seis  capacitaciones para los funcionarios de la unidad, con un peso de 5%
</t>
    </r>
    <r>
      <rPr>
        <b/>
        <sz val="16"/>
        <rFont val="Franklin Gothic Book"/>
        <family val="2"/>
      </rPr>
      <t>La sétima actividad</t>
    </r>
    <r>
      <rPr>
        <sz val="16"/>
        <rFont val="Franklin Gothic Book"/>
        <family val="2"/>
      </rPr>
      <t xml:space="preserve"> es dar seguimiento al 50% de recomendaciones con prioridad alta de seguimiento, con un peso del  20%.  La meta es anual, se valora su cumplimiento al cierre del cuarto trimestre, durante el proceso de seguimiento se considera y describen las acciones realizadas para el logro de la meta.  
Para valorar el cumplimiento de la meta se utilizan de forma conjunta los siete indicadores relacionados con las actividades descritas, en los cuales se genera de forma interna registros para verificar el resultado en cada indicador.  La meta consiste en alcanzar las siete actividades de gestión administrativa, que se obtiene del resultado de sumar los valores obtenidos en la aplicacion de tres indicadores y su peso relativo.
Evidencias: Listado de informes de gestión interna programados y elaborados, listado de número de oficio de remisión, copia de oficio o memorando de remisión, listado de acciones de mejora programadas y atendidas en el periodo, copia de memorando de cierre, detalle de días programados para supervisión y detalle de días ejecutados en supervisión, evidencia de supervsiones por estudio, minutas de Consejo de auditoría, evidencia de inclusión de minuta en archivo permanente, copia de remision del plan de trabajo a JD, evidencia de inclusión en sistema de planes de trabajo de la CGR, detalle de capacitaciones recibidas por funcionario, listado de recomendaciones con alta prioridad de seguimiento vigentes, listado de recomendaciones con alta prioridad de seguimiento documental realizado, copia de oficios de seguimiento documental.</t>
    </r>
  </si>
  <si>
    <t>Plan Operativo Institucional por Unidad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</si>
</sst>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5" x14ac:knownFonts="1">
    <font>
      <sz val="11"/>
      <color theme="1"/>
      <name val="Calibri"/>
      <family val="2"/>
      <scheme val="minor"/>
    </font>
    <font>
      <sz val="12"/>
      <color theme="1"/>
      <name val="Franklin Gothic Book"/>
      <family val="2"/>
    </font>
    <font>
      <b/>
      <sz val="12"/>
      <color theme="1"/>
      <name val="Franklin Gothic Book"/>
      <family val="2"/>
    </font>
    <font>
      <sz val="10"/>
      <name val="Arial"/>
      <family val="2"/>
    </font>
    <font>
      <sz val="11"/>
      <color theme="1"/>
      <name val="Calibri"/>
      <family val="2"/>
      <scheme val="minor"/>
    </font>
    <font>
      <sz val="16"/>
      <color theme="1"/>
      <name val="Franklin Gothic Book"/>
      <family val="2"/>
    </font>
    <font>
      <sz val="11"/>
      <color theme="1"/>
      <name val="Franklin Gothic Book"/>
      <family val="2"/>
    </font>
    <font>
      <b/>
      <sz val="14"/>
      <color theme="1"/>
      <name val="Franklin Gothic Book"/>
      <family val="2"/>
    </font>
    <font>
      <sz val="12"/>
      <name val="Franklin Gothic Book"/>
      <family val="2"/>
    </font>
    <font>
      <sz val="14"/>
      <name val="Arial"/>
      <family val="2"/>
    </font>
    <font>
      <b/>
      <sz val="10"/>
      <name val="Arial"/>
      <family val="2"/>
    </font>
    <font>
      <b/>
      <i/>
      <sz val="10"/>
      <name val="Arial"/>
      <family val="2"/>
    </font>
    <font>
      <b/>
      <sz val="10"/>
      <color rgb="FFFF0000"/>
      <name val="Arial"/>
      <family val="2"/>
    </font>
    <font>
      <sz val="11"/>
      <name val="Franklin Gothic Book"/>
      <family val="2"/>
    </font>
    <font>
      <b/>
      <sz val="11"/>
      <color theme="1"/>
      <name val="Franklin Gothic Book"/>
      <family val="2"/>
    </font>
    <font>
      <b/>
      <sz val="11"/>
      <name val="Franklin Gothic Book"/>
      <family val="2"/>
    </font>
    <font>
      <sz val="9"/>
      <color indexed="81"/>
      <name val="Tahoma"/>
      <family val="2"/>
    </font>
    <font>
      <b/>
      <sz val="9"/>
      <color indexed="81"/>
      <name val="Tahoma"/>
      <family val="2"/>
    </font>
    <font>
      <sz val="12"/>
      <name val="Arial"/>
      <family val="2"/>
    </font>
    <font>
      <sz val="11"/>
      <color rgb="FFFF0000"/>
      <name val="Franklin Gothic Book"/>
      <family val="2"/>
    </font>
    <font>
      <b/>
      <sz val="16"/>
      <color theme="1"/>
      <name val="Franklin Gothic Book"/>
      <family val="2"/>
    </font>
    <font>
      <sz val="16"/>
      <name val="Franklin Gothic Book"/>
      <family val="2"/>
    </font>
    <font>
      <b/>
      <sz val="16"/>
      <name val="Franklin Gothic Book"/>
      <family val="2"/>
    </font>
    <font>
      <sz val="16"/>
      <color rgb="FFFF0000"/>
      <name val="Franklin Gothic Book"/>
      <family val="2"/>
    </font>
    <font>
      <sz val="16"/>
      <color theme="0"/>
      <name val="Franklin Gothic Book"/>
      <family val="2"/>
    </font>
  </fonts>
  <fills count="6">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57">
    <xf numFmtId="0" fontId="0" fillId="0" borderId="0" xfId="0"/>
    <xf numFmtId="0" fontId="1" fillId="0" borderId="0" xfId="0" applyFont="1"/>
    <xf numFmtId="0" fontId="2" fillId="0" borderId="0" xfId="0" applyFont="1"/>
    <xf numFmtId="0" fontId="6" fillId="0" borderId="0" xfId="0" applyFont="1"/>
    <xf numFmtId="0" fontId="6" fillId="0" borderId="1" xfId="0" applyFont="1" applyBorder="1" applyAlignment="1">
      <alignment vertical="top" wrapText="1"/>
    </xf>
    <xf numFmtId="0" fontId="6" fillId="0" borderId="1" xfId="0" applyFont="1" applyBorder="1"/>
    <xf numFmtId="0" fontId="6" fillId="0" borderId="1" xfId="0" applyFont="1" applyBorder="1" applyAlignment="1">
      <alignment vertical="top"/>
    </xf>
    <xf numFmtId="0" fontId="8" fillId="3" borderId="1" xfId="2" applyFont="1" applyFill="1" applyBorder="1" applyAlignment="1">
      <alignment horizontal="justify" vertical="top" wrapText="1"/>
    </xf>
    <xf numFmtId="0" fontId="8" fillId="3" borderId="1" xfId="2" applyFont="1" applyFill="1" applyBorder="1" applyAlignment="1">
      <alignment horizontal="left" vertical="top" wrapText="1"/>
    </xf>
    <xf numFmtId="0" fontId="1" fillId="0" borderId="1" xfId="0" applyFont="1" applyBorder="1" applyAlignment="1">
      <alignment horizontal="center" vertical="top" wrapText="1"/>
    </xf>
    <xf numFmtId="0" fontId="6" fillId="0" borderId="0" xfId="0" applyFont="1" applyAlignment="1">
      <alignment horizontal="center"/>
    </xf>
    <xf numFmtId="0" fontId="6" fillId="0" borderId="1" xfId="0" applyFont="1" applyBorder="1" applyAlignment="1">
      <alignment horizontal="center" vertical="top"/>
    </xf>
    <xf numFmtId="9" fontId="6" fillId="0" borderId="1" xfId="0" applyNumberFormat="1" applyFont="1" applyBorder="1" applyAlignment="1">
      <alignment horizontal="center" vertical="top"/>
    </xf>
    <xf numFmtId="0" fontId="1" fillId="0" borderId="0" xfId="0" applyFont="1" applyAlignment="1">
      <alignment horizontal="center"/>
    </xf>
    <xf numFmtId="0" fontId="6" fillId="0" borderId="1" xfId="0" applyFont="1" applyBorder="1" applyAlignment="1">
      <alignment horizontal="center"/>
    </xf>
    <xf numFmtId="0" fontId="3" fillId="0" borderId="0" xfId="1"/>
    <xf numFmtId="0" fontId="3" fillId="0" borderId="0" xfId="1" applyFill="1" applyBorder="1"/>
    <xf numFmtId="0" fontId="3" fillId="0" borderId="0" xfId="1" applyFill="1" applyBorder="1" applyAlignment="1">
      <alignment horizontal="center"/>
    </xf>
    <xf numFmtId="0" fontId="10" fillId="0" borderId="0" xfId="1" applyFont="1" applyFill="1" applyBorder="1"/>
    <xf numFmtId="0" fontId="3" fillId="0" borderId="0" xfId="1" applyFill="1" applyBorder="1" applyAlignment="1">
      <alignment vertical="top"/>
    </xf>
    <xf numFmtId="49" fontId="3" fillId="0" borderId="1" xfId="1" applyNumberFormat="1" applyFill="1" applyBorder="1"/>
    <xf numFmtId="49" fontId="3" fillId="0" borderId="1" xfId="1" applyNumberFormat="1" applyFill="1" applyBorder="1" applyAlignment="1">
      <alignment horizontal="center"/>
    </xf>
    <xf numFmtId="4" fontId="3" fillId="0" borderId="1" xfId="1" applyNumberFormat="1" applyFill="1" applyBorder="1"/>
    <xf numFmtId="49" fontId="10" fillId="0" borderId="1" xfId="1" applyNumberFormat="1" applyFont="1" applyFill="1" applyBorder="1" applyAlignment="1">
      <alignment vertical="top"/>
    </xf>
    <xf numFmtId="0" fontId="3" fillId="0" borderId="1" xfId="1" applyFill="1" applyBorder="1" applyAlignment="1">
      <alignment vertical="top"/>
    </xf>
    <xf numFmtId="0" fontId="10" fillId="0" borderId="1" xfId="1" applyFont="1" applyFill="1" applyBorder="1" applyAlignment="1">
      <alignment vertical="top"/>
    </xf>
    <xf numFmtId="4" fontId="10" fillId="0" borderId="1" xfId="1" applyNumberFormat="1" applyFont="1" applyFill="1" applyBorder="1" applyAlignment="1">
      <alignment vertical="top"/>
    </xf>
    <xf numFmtId="0" fontId="11" fillId="0" borderId="0" xfId="1" applyFont="1" applyFill="1" applyBorder="1" applyAlignment="1">
      <alignment horizontal="left" indent="1"/>
    </xf>
    <xf numFmtId="4" fontId="10" fillId="0" borderId="1" xfId="1" applyNumberFormat="1" applyFont="1" applyFill="1" applyBorder="1"/>
    <xf numFmtId="0" fontId="3" fillId="0" borderId="0" xfId="1" applyFill="1" applyBorder="1" applyAlignment="1">
      <alignment wrapText="1"/>
    </xf>
    <xf numFmtId="0" fontId="3" fillId="0" borderId="0" xfId="1" applyFill="1" applyBorder="1" applyAlignment="1">
      <alignment vertical="top" wrapText="1"/>
    </xf>
    <xf numFmtId="49" fontId="3" fillId="0" borderId="1" xfId="1" applyNumberFormat="1" applyFill="1" applyBorder="1" applyAlignment="1">
      <alignment wrapText="1"/>
    </xf>
    <xf numFmtId="49" fontId="10" fillId="0" borderId="1" xfId="1" applyNumberFormat="1" applyFont="1" applyFill="1" applyBorder="1" applyAlignment="1">
      <alignment vertical="top" wrapText="1"/>
    </xf>
    <xf numFmtId="0" fontId="11" fillId="0" borderId="0" xfId="1" applyFont="1" applyFill="1" applyBorder="1" applyAlignment="1">
      <alignment horizontal="left" wrapText="1"/>
    </xf>
    <xf numFmtId="0" fontId="3" fillId="0" borderId="0" xfId="1" applyAlignment="1">
      <alignment wrapText="1"/>
    </xf>
    <xf numFmtId="49" fontId="10" fillId="0" borderId="0" xfId="1" applyNumberFormat="1" applyFont="1" applyFill="1" applyBorder="1" applyAlignment="1">
      <alignment vertical="top" wrapText="1"/>
    </xf>
    <xf numFmtId="49" fontId="10" fillId="0" borderId="0" xfId="1" applyNumberFormat="1" applyFont="1" applyFill="1" applyBorder="1" applyAlignment="1">
      <alignment vertical="top"/>
    </xf>
    <xf numFmtId="0" fontId="10" fillId="0" borderId="0" xfId="1" applyFont="1" applyFill="1" applyBorder="1" applyAlignment="1">
      <alignment vertical="top"/>
    </xf>
    <xf numFmtId="4" fontId="10" fillId="0" borderId="0" xfId="1" applyNumberFormat="1" applyFont="1" applyFill="1" applyBorder="1" applyAlignment="1">
      <alignment vertical="top"/>
    </xf>
    <xf numFmtId="0" fontId="6" fillId="0" borderId="1" xfId="0" applyFont="1" applyFill="1" applyBorder="1" applyAlignment="1">
      <alignment vertical="top" wrapText="1"/>
    </xf>
    <xf numFmtId="0" fontId="6" fillId="0" borderId="1" xfId="0" applyFont="1" applyBorder="1" applyAlignment="1">
      <alignment wrapText="1"/>
    </xf>
    <xf numFmtId="0" fontId="3" fillId="0" borderId="0" xfId="1" applyAlignment="1">
      <alignment vertical="center"/>
    </xf>
    <xf numFmtId="49" fontId="12" fillId="0" borderId="1" xfId="1" applyNumberFormat="1"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18" fillId="5" borderId="1" xfId="1" applyFont="1" applyFill="1" applyBorder="1" applyAlignment="1">
      <alignment horizontal="left" vertical="center" wrapText="1"/>
    </xf>
    <xf numFmtId="0" fontId="18" fillId="5" borderId="1" xfId="1" applyFont="1" applyFill="1" applyBorder="1" applyAlignment="1">
      <alignment horizontal="center" vertical="center" wrapText="1"/>
    </xf>
    <xf numFmtId="4" fontId="6" fillId="0" borderId="1" xfId="0" applyNumberFormat="1" applyFont="1" applyBorder="1"/>
    <xf numFmtId="10" fontId="6" fillId="0" borderId="1" xfId="3" applyNumberFormat="1" applyFont="1" applyBorder="1"/>
    <xf numFmtId="4" fontId="6" fillId="0" borderId="0" xfId="0" applyNumberFormat="1" applyFont="1"/>
    <xf numFmtId="0" fontId="3" fillId="0" borderId="1" xfId="1" applyFill="1" applyBorder="1" applyAlignment="1">
      <alignment horizontal="center"/>
    </xf>
    <xf numFmtId="0" fontId="3" fillId="0" borderId="1" xfId="1" applyFill="1" applyBorder="1" applyAlignment="1">
      <alignment horizontal="center" textRotation="90"/>
    </xf>
    <xf numFmtId="0" fontId="3" fillId="0" borderId="1" xfId="1" applyFill="1" applyBorder="1" applyAlignment="1">
      <alignment horizontal="center" wrapText="1"/>
    </xf>
    <xf numFmtId="49" fontId="10" fillId="4" borderId="1" xfId="1" applyNumberFormat="1" applyFont="1" applyFill="1" applyBorder="1" applyAlignment="1">
      <alignment vertical="top" wrapText="1"/>
    </xf>
    <xf numFmtId="0" fontId="6" fillId="4" borderId="1" xfId="0" applyFont="1" applyFill="1" applyBorder="1" applyAlignment="1">
      <alignment vertical="top" wrapText="1"/>
    </xf>
    <xf numFmtId="0" fontId="14" fillId="4" borderId="1" xfId="0" applyFont="1" applyFill="1" applyBorder="1" applyAlignment="1">
      <alignment vertical="top" wrapText="1"/>
    </xf>
    <xf numFmtId="0" fontId="19" fillId="0" borderId="1"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10" fillId="0" borderId="1" xfId="0" applyNumberFormat="1" applyFont="1" applyFill="1" applyBorder="1" applyAlignment="1">
      <alignment vertical="top" wrapText="1"/>
    </xf>
    <xf numFmtId="0" fontId="0" fillId="0" borderId="1" xfId="0" applyFill="1" applyBorder="1" applyAlignment="1">
      <alignment vertical="top"/>
    </xf>
    <xf numFmtId="0" fontId="10"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11" fillId="0" borderId="0" xfId="0" applyFont="1" applyFill="1" applyBorder="1" applyAlignment="1">
      <alignment horizontal="left" wrapText="1"/>
    </xf>
    <xf numFmtId="0" fontId="5" fillId="0" borderId="0" xfId="0" applyFont="1" applyAlignment="1">
      <alignment vertical="top" wrapText="1"/>
    </xf>
    <xf numFmtId="0" fontId="5" fillId="0" borderId="0" xfId="0" applyFont="1"/>
    <xf numFmtId="0" fontId="20" fillId="0" borderId="1" xfId="0" applyFont="1" applyBorder="1" applyAlignment="1">
      <alignment vertical="center"/>
    </xf>
    <xf numFmtId="0" fontId="20" fillId="0" borderId="1" xfId="0" applyFont="1" applyBorder="1" applyAlignment="1">
      <alignment vertical="center" wrapText="1"/>
    </xf>
    <xf numFmtId="0" fontId="20" fillId="0" borderId="0" xfId="0" applyFont="1"/>
    <xf numFmtId="0" fontId="5" fillId="0" borderId="0" xfId="0" applyFont="1" applyAlignment="1">
      <alignment horizontal="center" vertical="top" wrapText="1"/>
    </xf>
    <xf numFmtId="0" fontId="21" fillId="0" borderId="1" xfId="0" applyFont="1" applyBorder="1" applyAlignment="1">
      <alignment horizontal="justify" vertical="top" wrapText="1"/>
    </xf>
    <xf numFmtId="0" fontId="5" fillId="0" borderId="0" xfId="0" applyFont="1" applyFill="1"/>
    <xf numFmtId="0" fontId="21" fillId="0" borderId="1" xfId="0" applyFont="1" applyFill="1" applyBorder="1" applyAlignment="1">
      <alignment horizontal="justify" vertical="top" wrapText="1"/>
    </xf>
    <xf numFmtId="0" fontId="21" fillId="0" borderId="2" xfId="0" applyFont="1" applyFill="1" applyBorder="1" applyAlignment="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5" fillId="0" borderId="0" xfId="0" applyFont="1" applyBorder="1" applyAlignment="1">
      <alignment horizontal="center" vertical="top" wrapText="1"/>
    </xf>
    <xf numFmtId="0" fontId="5" fillId="0" borderId="0" xfId="0" applyFont="1" applyBorder="1" applyAlignment="1">
      <alignment horizontal="justify" vertical="top" wrapText="1"/>
    </xf>
    <xf numFmtId="0" fontId="21" fillId="0" borderId="0" xfId="0" applyFont="1" applyFill="1" applyBorder="1" applyAlignment="1">
      <alignment horizontal="justify" vertical="top" wrapText="1"/>
    </xf>
    <xf numFmtId="3" fontId="21" fillId="0" borderId="0" xfId="0" applyNumberFormat="1" applyFont="1" applyFill="1" applyBorder="1" applyAlignment="1">
      <alignment horizontal="center" vertical="top" wrapText="1"/>
    </xf>
    <xf numFmtId="0" fontId="21" fillId="0" borderId="0" xfId="0" applyFont="1" applyFill="1" applyBorder="1" applyAlignment="1">
      <alignment horizontal="center" vertical="top" wrapText="1"/>
    </xf>
    <xf numFmtId="0" fontId="5" fillId="0" borderId="0" xfId="0" applyFont="1" applyBorder="1" applyAlignment="1">
      <alignment vertical="top" wrapText="1"/>
    </xf>
    <xf numFmtId="0" fontId="5"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1" fillId="0" borderId="0" xfId="2" applyFont="1" applyFill="1" applyBorder="1" applyAlignment="1">
      <alignment horizontal="left" vertical="top" wrapText="1"/>
    </xf>
    <xf numFmtId="0" fontId="21" fillId="0" borderId="0" xfId="2" applyFont="1" applyFill="1" applyBorder="1" applyAlignment="1">
      <alignment horizontal="justify" vertical="top" wrapText="1"/>
    </xf>
    <xf numFmtId="0" fontId="5" fillId="0" borderId="0" xfId="0" applyFont="1" applyBorder="1"/>
    <xf numFmtId="0" fontId="5" fillId="0" borderId="0" xfId="0" applyFont="1" applyFill="1" applyBorder="1" applyAlignment="1">
      <alignment horizontal="center" vertical="top" wrapText="1"/>
    </xf>
    <xf numFmtId="164" fontId="20" fillId="0" borderId="1" xfId="0" applyNumberFormat="1" applyFont="1" applyFill="1" applyBorder="1" applyAlignment="1">
      <alignment horizontal="right" vertical="top" wrapText="1"/>
    </xf>
    <xf numFmtId="0" fontId="24" fillId="0" borderId="0" xfId="0" applyFont="1" applyBorder="1" applyAlignment="1">
      <alignment vertical="top" wrapText="1"/>
    </xf>
    <xf numFmtId="0" fontId="20" fillId="2" borderId="1" xfId="0" applyFont="1" applyFill="1" applyBorder="1" applyAlignment="1">
      <alignment horizontal="center" vertical="center" wrapText="1"/>
    </xf>
    <xf numFmtId="0" fontId="5" fillId="0" borderId="0" xfId="0" applyFont="1" applyAlignment="1">
      <alignment horizontal="right" vertical="top" wrapText="1"/>
    </xf>
    <xf numFmtId="0" fontId="5" fillId="0" borderId="0" xfId="0" applyFont="1" applyFill="1" applyBorder="1" applyAlignment="1">
      <alignment horizontal="right" vertical="top" wrapText="1"/>
    </xf>
    <xf numFmtId="0" fontId="24" fillId="0" borderId="0" xfId="0" applyFont="1" applyBorder="1" applyAlignment="1">
      <alignment horizontal="right" vertical="top" wrapText="1"/>
    </xf>
    <xf numFmtId="0" fontId="21" fillId="0" borderId="0" xfId="0" applyFont="1" applyFill="1" applyBorder="1" applyAlignment="1">
      <alignment vertical="top" wrapText="1"/>
    </xf>
    <xf numFmtId="4" fontId="3" fillId="0" borderId="1" xfId="0" applyNumberFormat="1" applyFont="1" applyFill="1" applyBorder="1"/>
    <xf numFmtId="164" fontId="21" fillId="0" borderId="2" xfId="0" applyNumberFormat="1" applyFont="1" applyFill="1" applyBorder="1" applyAlignment="1">
      <alignment vertical="top" wrapText="1"/>
    </xf>
    <xf numFmtId="164" fontId="21" fillId="0" borderId="3" xfId="0" applyNumberFormat="1" applyFont="1" applyFill="1" applyBorder="1" applyAlignment="1">
      <alignment vertical="top" wrapText="1"/>
    </xf>
    <xf numFmtId="164" fontId="21" fillId="0" borderId="4" xfId="0" applyNumberFormat="1" applyFont="1" applyFill="1" applyBorder="1" applyAlignment="1">
      <alignment vertical="top" wrapText="1"/>
    </xf>
    <xf numFmtId="0" fontId="20" fillId="2" borderId="1" xfId="0" applyFont="1" applyFill="1" applyBorder="1" applyAlignment="1">
      <alignment horizontal="center" vertical="center"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20" fillId="0" borderId="6" xfId="0" applyFont="1" applyBorder="1" applyAlignment="1">
      <alignment horizontal="center"/>
    </xf>
    <xf numFmtId="0" fontId="5" fillId="0" borderId="0" xfId="0" applyFont="1" applyFill="1" applyBorder="1" applyAlignment="1">
      <alignment horizontal="center" vertical="top" wrapText="1"/>
    </xf>
    <xf numFmtId="0" fontId="22" fillId="0" borderId="2" xfId="0" applyFont="1" applyFill="1" applyBorder="1" applyAlignment="1">
      <alignment horizontal="justify" vertical="top" wrapText="1"/>
    </xf>
    <xf numFmtId="0" fontId="22" fillId="0" borderId="3" xfId="0" applyFont="1" applyFill="1" applyBorder="1" applyAlignment="1">
      <alignment horizontal="justify" vertical="top" wrapText="1"/>
    </xf>
    <xf numFmtId="0" fontId="22" fillId="0" borderId="4" xfId="0" applyFont="1" applyFill="1" applyBorder="1" applyAlignment="1">
      <alignment horizontal="justify" vertical="top" wrapText="1"/>
    </xf>
    <xf numFmtId="0" fontId="21" fillId="0" borderId="2" xfId="0" applyFont="1" applyFill="1" applyBorder="1" applyAlignment="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4"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5" xfId="0" applyFont="1" applyFill="1" applyBorder="1" applyAlignment="1">
      <alignment horizontal="center" vertical="top" wrapText="1"/>
    </xf>
    <xf numFmtId="0" fontId="21" fillId="0" borderId="1" xfId="0" applyFont="1" applyBorder="1" applyAlignment="1">
      <alignment horizontal="left" vertical="top" wrapText="1"/>
    </xf>
    <xf numFmtId="0" fontId="21" fillId="0" borderId="1" xfId="0" applyFont="1" applyFill="1" applyBorder="1" applyAlignment="1">
      <alignment horizontal="justify" vertical="top" wrapText="1"/>
    </xf>
    <xf numFmtId="164" fontId="21" fillId="0" borderId="2" xfId="0" applyNumberFormat="1" applyFont="1" applyFill="1" applyBorder="1" applyAlignment="1">
      <alignment horizontal="right" vertical="top" wrapText="1"/>
    </xf>
    <xf numFmtId="164" fontId="21" fillId="0" borderId="3" xfId="0" applyNumberFormat="1" applyFont="1" applyFill="1" applyBorder="1" applyAlignment="1">
      <alignment horizontal="right" vertical="top" wrapText="1"/>
    </xf>
    <xf numFmtId="164" fontId="21" fillId="0" borderId="4" xfId="0" applyNumberFormat="1" applyFont="1" applyFill="1" applyBorder="1" applyAlignment="1">
      <alignment horizontal="right" vertical="top" wrapText="1"/>
    </xf>
    <xf numFmtId="49" fontId="21" fillId="0" borderId="2" xfId="0" applyNumberFormat="1" applyFont="1" applyFill="1" applyBorder="1" applyAlignment="1">
      <alignment horizontal="justify" vertical="top" wrapText="1"/>
    </xf>
    <xf numFmtId="49" fontId="21" fillId="0" borderId="3" xfId="0" applyNumberFormat="1" applyFont="1" applyFill="1" applyBorder="1" applyAlignment="1">
      <alignment horizontal="justify" vertical="top" wrapText="1"/>
    </xf>
    <xf numFmtId="49" fontId="21" fillId="0" borderId="4" xfId="0" applyNumberFormat="1" applyFont="1" applyFill="1" applyBorder="1" applyAlignment="1">
      <alignment horizontal="justify" vertical="top" wrapText="1"/>
    </xf>
    <xf numFmtId="3" fontId="21" fillId="0" borderId="2" xfId="0" applyNumberFormat="1" applyFont="1" applyFill="1" applyBorder="1" applyAlignment="1">
      <alignment horizontal="center" vertical="top" wrapText="1"/>
    </xf>
    <xf numFmtId="3" fontId="21" fillId="0" borderId="3" xfId="0" applyNumberFormat="1" applyFont="1" applyFill="1" applyBorder="1" applyAlignment="1">
      <alignment horizontal="center" vertical="top" wrapText="1"/>
    </xf>
    <xf numFmtId="3" fontId="21" fillId="0" borderId="4" xfId="0" applyNumberFormat="1" applyFont="1" applyFill="1" applyBorder="1" applyAlignment="1">
      <alignment horizontal="center" vertical="top" wrapText="1"/>
    </xf>
    <xf numFmtId="0" fontId="20" fillId="2" borderId="1" xfId="0" applyFont="1" applyFill="1" applyBorder="1" applyAlignment="1">
      <alignment horizontal="center" wrapText="1"/>
    </xf>
    <xf numFmtId="0" fontId="5" fillId="0" borderId="2" xfId="0" applyFont="1" applyFill="1" applyBorder="1" applyAlignment="1">
      <alignment horizontal="justify" vertical="top" wrapText="1"/>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49" fontId="9" fillId="0" borderId="0" xfId="1" applyNumberFormat="1" applyFont="1" applyFill="1" applyBorder="1" applyAlignment="1">
      <alignment horizontal="center"/>
    </xf>
    <xf numFmtId="0" fontId="9" fillId="0" borderId="0" xfId="1" applyFont="1" applyFill="1" applyBorder="1" applyAlignment="1">
      <alignment horizontal="center"/>
    </xf>
    <xf numFmtId="0" fontId="9" fillId="4" borderId="0" xfId="1" applyFont="1" applyFill="1" applyAlignment="1">
      <alignment horizontal="center" vertical="top"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1" fillId="3"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xf>
    <xf numFmtId="0" fontId="2" fillId="2" borderId="1" xfId="0" applyFont="1" applyFill="1" applyBorder="1" applyAlignment="1">
      <alignment horizontal="center" wrapText="1"/>
    </xf>
  </cellXfs>
  <cellStyles count="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20Hidalgo/AppData/Local/Microsoft/Windows/Temporary%20Internet%20Files/Content.Outlook/LGFX37QA/POI%20Superior%20Integr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Gerencia"/>
      <sheetName val="Presup gerencia"/>
      <sheetName val="POI DPI"/>
      <sheetName val="Presup DPI"/>
      <sheetName val="POI Jurídico"/>
      <sheetName val="Presup Jurídica"/>
      <sheetName val="POI Auditoría"/>
      <sheetName val="Presup auditoria"/>
      <sheetName val="POI UGI"/>
      <sheetName val="POI Archivo"/>
      <sheetName val="POI Contraloría"/>
      <sheetName val="POI UAP"/>
      <sheetName val="UAP"/>
      <sheetName val="Presup UAP"/>
    </sheetNames>
    <sheetDataSet>
      <sheetData sheetId="0"/>
      <sheetData sheetId="1"/>
      <sheetData sheetId="2"/>
      <sheetData sheetId="3"/>
      <sheetData sheetId="4"/>
      <sheetData sheetId="5"/>
      <sheetData sheetId="6"/>
      <sheetData sheetId="7">
        <row r="13">
          <cell r="H13">
            <v>1276660</v>
          </cell>
          <cell r="I13">
            <v>313274.34000000003</v>
          </cell>
        </row>
        <row r="17">
          <cell r="H17">
            <v>47460</v>
          </cell>
          <cell r="I17">
            <v>0</v>
          </cell>
        </row>
        <row r="20">
          <cell r="H20">
            <v>900000</v>
          </cell>
          <cell r="I20">
            <v>245000</v>
          </cell>
        </row>
        <row r="24">
          <cell r="H24">
            <v>47460</v>
          </cell>
          <cell r="I24">
            <v>0</v>
          </cell>
        </row>
        <row r="28">
          <cell r="H28">
            <v>47460</v>
          </cell>
          <cell r="I28">
            <v>13500</v>
          </cell>
        </row>
        <row r="32">
          <cell r="H32">
            <v>62120</v>
          </cell>
          <cell r="I32">
            <v>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view="pageBreakPreview" topLeftCell="F7" zoomScale="60" zoomScaleNormal="57" workbookViewId="0">
      <selection activeCell="H8" sqref="H8"/>
    </sheetView>
  </sheetViews>
  <sheetFormatPr baseColWidth="10" defaultRowHeight="21" x14ac:dyDescent="0.35"/>
  <cols>
    <col min="1" max="1" width="48.5703125" style="75" customWidth="1"/>
    <col min="2" max="2" width="35.7109375" style="75" customWidth="1"/>
    <col min="3" max="3" width="26.85546875" style="75" customWidth="1"/>
    <col min="4" max="4" width="25.85546875" style="75" hidden="1" customWidth="1"/>
    <col min="5" max="5" width="17.5703125" style="75" hidden="1" customWidth="1"/>
    <col min="6" max="6" width="28.7109375" style="74" customWidth="1"/>
    <col min="7" max="7" width="13.7109375" style="79" customWidth="1"/>
    <col min="8" max="8" width="40.42578125" style="74" customWidth="1"/>
    <col min="9" max="9" width="18.42578125" style="74" customWidth="1"/>
    <col min="10" max="10" width="4.28515625" style="74" customWidth="1"/>
    <col min="11" max="11" width="4.42578125" style="74" customWidth="1"/>
    <col min="12" max="12" width="5.5703125" style="74" customWidth="1"/>
    <col min="13" max="13" width="8.85546875" style="74" customWidth="1"/>
    <col min="14" max="14" width="32.85546875" style="101" customWidth="1"/>
    <col min="15" max="15" width="121.28515625" style="74" customWidth="1"/>
    <col min="16" max="16384" width="11.42578125" style="75"/>
  </cols>
  <sheetData>
    <row r="1" spans="1:15" x14ac:dyDescent="0.35">
      <c r="A1" s="113" t="s">
        <v>205</v>
      </c>
      <c r="B1" s="113"/>
      <c r="C1" s="113"/>
      <c r="D1" s="113"/>
      <c r="E1" s="113"/>
      <c r="F1" s="113"/>
      <c r="G1" s="113"/>
      <c r="H1" s="113"/>
      <c r="I1" s="113"/>
      <c r="J1" s="113"/>
      <c r="K1" s="113"/>
      <c r="L1" s="113"/>
      <c r="M1" s="113"/>
      <c r="N1" s="113"/>
      <c r="O1" s="113"/>
    </row>
    <row r="2" spans="1:15" ht="107.25" customHeight="1" x14ac:dyDescent="0.35">
      <c r="A2" s="76" t="s">
        <v>1</v>
      </c>
      <c r="B2" s="126" t="s">
        <v>134</v>
      </c>
      <c r="C2" s="126"/>
      <c r="D2" s="126"/>
      <c r="E2" s="126"/>
      <c r="F2" s="126"/>
      <c r="G2" s="126"/>
      <c r="H2" s="126"/>
      <c r="I2" s="126"/>
      <c r="J2" s="126"/>
      <c r="K2" s="126"/>
      <c r="L2" s="126"/>
      <c r="M2" s="126"/>
      <c r="N2" s="126"/>
      <c r="O2" s="126"/>
    </row>
    <row r="3" spans="1:15" ht="109.5" customHeight="1" x14ac:dyDescent="0.35">
      <c r="A3" s="77" t="s">
        <v>2</v>
      </c>
      <c r="B3" s="126" t="s">
        <v>135</v>
      </c>
      <c r="C3" s="126"/>
      <c r="D3" s="126"/>
      <c r="E3" s="126"/>
      <c r="F3" s="126"/>
      <c r="G3" s="126"/>
      <c r="H3" s="126"/>
      <c r="I3" s="126"/>
      <c r="J3" s="126"/>
      <c r="K3" s="126"/>
      <c r="L3" s="126"/>
      <c r="M3" s="126"/>
      <c r="N3" s="126"/>
      <c r="O3" s="126"/>
    </row>
    <row r="4" spans="1:15" x14ac:dyDescent="0.35">
      <c r="A4" s="78" t="s">
        <v>3</v>
      </c>
      <c r="B4" s="78" t="s">
        <v>19</v>
      </c>
      <c r="C4" s="78" t="s">
        <v>137</v>
      </c>
      <c r="D4" s="78"/>
      <c r="E4" s="78"/>
      <c r="F4" s="78" t="s">
        <v>138</v>
      </c>
    </row>
    <row r="5" spans="1:15" ht="16.5" customHeight="1" x14ac:dyDescent="0.35">
      <c r="A5" s="109" t="s">
        <v>4</v>
      </c>
      <c r="B5" s="109" t="s">
        <v>5</v>
      </c>
      <c r="C5" s="137" t="s">
        <v>6</v>
      </c>
      <c r="D5" s="137"/>
      <c r="E5" s="137"/>
      <c r="F5" s="137"/>
      <c r="G5" s="137"/>
      <c r="H5" s="137"/>
      <c r="I5" s="137"/>
      <c r="J5" s="137"/>
      <c r="K5" s="137"/>
      <c r="L5" s="137"/>
      <c r="M5" s="137"/>
      <c r="N5" s="109" t="s">
        <v>187</v>
      </c>
      <c r="O5" s="137" t="s">
        <v>8</v>
      </c>
    </row>
    <row r="6" spans="1:15" ht="65.25" customHeight="1" x14ac:dyDescent="0.35">
      <c r="A6" s="109"/>
      <c r="B6" s="109"/>
      <c r="C6" s="109" t="s">
        <v>9</v>
      </c>
      <c r="D6" s="109" t="s">
        <v>147</v>
      </c>
      <c r="E6" s="109" t="s">
        <v>148</v>
      </c>
      <c r="F6" s="109" t="s">
        <v>10</v>
      </c>
      <c r="G6" s="109" t="s">
        <v>11</v>
      </c>
      <c r="H6" s="109" t="s">
        <v>152</v>
      </c>
      <c r="I6" s="109" t="s">
        <v>186</v>
      </c>
      <c r="J6" s="137" t="s">
        <v>181</v>
      </c>
      <c r="K6" s="137"/>
      <c r="L6" s="137"/>
      <c r="M6" s="137"/>
      <c r="N6" s="109"/>
      <c r="O6" s="137"/>
    </row>
    <row r="7" spans="1:15" ht="35.25" customHeight="1" x14ac:dyDescent="0.35">
      <c r="A7" s="109"/>
      <c r="B7" s="109"/>
      <c r="C7" s="109"/>
      <c r="D7" s="109"/>
      <c r="E7" s="109"/>
      <c r="F7" s="109"/>
      <c r="G7" s="109"/>
      <c r="H7" s="109"/>
      <c r="I7" s="109"/>
      <c r="J7" s="100" t="s">
        <v>15</v>
      </c>
      <c r="K7" s="100" t="s">
        <v>16</v>
      </c>
      <c r="L7" s="100" t="s">
        <v>17</v>
      </c>
      <c r="M7" s="100" t="s">
        <v>18</v>
      </c>
      <c r="N7" s="109"/>
      <c r="O7" s="137"/>
    </row>
    <row r="8" spans="1:15" s="81" customFormat="1" ht="116.25" customHeight="1" x14ac:dyDescent="0.35">
      <c r="A8" s="110" t="s">
        <v>185</v>
      </c>
      <c r="B8" s="110" t="s">
        <v>182</v>
      </c>
      <c r="C8" s="118" t="s">
        <v>145</v>
      </c>
      <c r="D8" s="118" t="s">
        <v>59</v>
      </c>
      <c r="E8" s="131" t="s">
        <v>151</v>
      </c>
      <c r="F8" s="80" t="s">
        <v>188</v>
      </c>
      <c r="G8" s="80" t="s">
        <v>26</v>
      </c>
      <c r="H8" s="80" t="s">
        <v>189</v>
      </c>
      <c r="I8" s="80" t="s">
        <v>28</v>
      </c>
      <c r="J8" s="115"/>
      <c r="K8" s="115"/>
      <c r="L8" s="115"/>
      <c r="M8" s="115">
        <v>3</v>
      </c>
      <c r="N8" s="106">
        <v>2268500</v>
      </c>
      <c r="O8" s="138" t="s">
        <v>192</v>
      </c>
    </row>
    <row r="9" spans="1:15" ht="178.5" customHeight="1" x14ac:dyDescent="0.35">
      <c r="A9" s="111"/>
      <c r="B9" s="111"/>
      <c r="C9" s="119"/>
      <c r="D9" s="119"/>
      <c r="E9" s="132"/>
      <c r="F9" s="82" t="s">
        <v>143</v>
      </c>
      <c r="G9" s="82" t="s">
        <v>26</v>
      </c>
      <c r="H9" s="82" t="s">
        <v>190</v>
      </c>
      <c r="I9" s="82" t="s">
        <v>28</v>
      </c>
      <c r="J9" s="116"/>
      <c r="K9" s="116"/>
      <c r="L9" s="116"/>
      <c r="M9" s="116"/>
      <c r="N9" s="107"/>
      <c r="O9" s="139"/>
    </row>
    <row r="10" spans="1:15" ht="181.5" customHeight="1" x14ac:dyDescent="0.35">
      <c r="A10" s="112"/>
      <c r="B10" s="112"/>
      <c r="C10" s="120"/>
      <c r="D10" s="120"/>
      <c r="E10" s="133"/>
      <c r="F10" s="82" t="s">
        <v>136</v>
      </c>
      <c r="G10" s="82" t="s">
        <v>26</v>
      </c>
      <c r="H10" s="82" t="s">
        <v>191</v>
      </c>
      <c r="I10" s="82" t="s">
        <v>28</v>
      </c>
      <c r="J10" s="117"/>
      <c r="K10" s="117"/>
      <c r="L10" s="117"/>
      <c r="M10" s="117"/>
      <c r="N10" s="108"/>
      <c r="O10" s="140"/>
    </row>
    <row r="11" spans="1:15" ht="96.75" customHeight="1" x14ac:dyDescent="0.35">
      <c r="A11" s="110" t="s">
        <v>183</v>
      </c>
      <c r="B11" s="110" t="s">
        <v>184</v>
      </c>
      <c r="C11" s="118" t="s">
        <v>144</v>
      </c>
      <c r="D11" s="83" t="s">
        <v>149</v>
      </c>
      <c r="E11" s="134" t="s">
        <v>150</v>
      </c>
      <c r="F11" s="82" t="s">
        <v>193</v>
      </c>
      <c r="G11" s="82" t="s">
        <v>26</v>
      </c>
      <c r="H11" s="82" t="s">
        <v>194</v>
      </c>
      <c r="I11" s="82" t="s">
        <v>41</v>
      </c>
      <c r="J11" s="121"/>
      <c r="K11" s="121"/>
      <c r="L11" s="121"/>
      <c r="M11" s="121">
        <v>7</v>
      </c>
      <c r="N11" s="128">
        <v>1731500</v>
      </c>
      <c r="O11" s="127" t="s">
        <v>204</v>
      </c>
    </row>
    <row r="12" spans="1:15" ht="198" customHeight="1" x14ac:dyDescent="0.35">
      <c r="A12" s="111"/>
      <c r="B12" s="111"/>
      <c r="C12" s="119"/>
      <c r="D12" s="84"/>
      <c r="E12" s="135"/>
      <c r="F12" s="82" t="s">
        <v>92</v>
      </c>
      <c r="G12" s="82" t="s">
        <v>26</v>
      </c>
      <c r="H12" s="82" t="s">
        <v>195</v>
      </c>
      <c r="I12" s="82" t="s">
        <v>28</v>
      </c>
      <c r="J12" s="122"/>
      <c r="K12" s="122"/>
      <c r="L12" s="122"/>
      <c r="M12" s="122"/>
      <c r="N12" s="129"/>
      <c r="O12" s="127"/>
    </row>
    <row r="13" spans="1:15" ht="132" customHeight="1" x14ac:dyDescent="0.35">
      <c r="A13" s="111"/>
      <c r="B13" s="111"/>
      <c r="C13" s="119"/>
      <c r="D13" s="84"/>
      <c r="E13" s="135"/>
      <c r="F13" s="82" t="s">
        <v>30</v>
      </c>
      <c r="G13" s="82" t="s">
        <v>26</v>
      </c>
      <c r="H13" s="82" t="s">
        <v>196</v>
      </c>
      <c r="I13" s="82" t="s">
        <v>28</v>
      </c>
      <c r="J13" s="122"/>
      <c r="K13" s="122"/>
      <c r="L13" s="122"/>
      <c r="M13" s="122"/>
      <c r="N13" s="129"/>
      <c r="O13" s="127"/>
    </row>
    <row r="14" spans="1:15" ht="125.25" customHeight="1" x14ac:dyDescent="0.35">
      <c r="A14" s="111"/>
      <c r="B14" s="111"/>
      <c r="C14" s="119"/>
      <c r="D14" s="84"/>
      <c r="E14" s="135"/>
      <c r="F14" s="82" t="s">
        <v>198</v>
      </c>
      <c r="G14" s="82" t="s">
        <v>26</v>
      </c>
      <c r="H14" s="82" t="s">
        <v>197</v>
      </c>
      <c r="I14" s="80" t="s">
        <v>28</v>
      </c>
      <c r="J14" s="122"/>
      <c r="K14" s="122"/>
      <c r="L14" s="122"/>
      <c r="M14" s="122"/>
      <c r="N14" s="129"/>
      <c r="O14" s="127"/>
    </row>
    <row r="15" spans="1:15" ht="98.25" customHeight="1" x14ac:dyDescent="0.35">
      <c r="A15" s="111"/>
      <c r="B15" s="111"/>
      <c r="C15" s="119"/>
      <c r="D15" s="84"/>
      <c r="E15" s="135"/>
      <c r="F15" s="82" t="s">
        <v>31</v>
      </c>
      <c r="G15" s="82" t="s">
        <v>26</v>
      </c>
      <c r="H15" s="82" t="s">
        <v>201</v>
      </c>
      <c r="I15" s="80" t="s">
        <v>28</v>
      </c>
      <c r="J15" s="122"/>
      <c r="K15" s="122"/>
      <c r="L15" s="122"/>
      <c r="M15" s="122"/>
      <c r="N15" s="129"/>
      <c r="O15" s="127"/>
    </row>
    <row r="16" spans="1:15" ht="102" customHeight="1" x14ac:dyDescent="0.35">
      <c r="A16" s="111"/>
      <c r="B16" s="111"/>
      <c r="C16" s="119"/>
      <c r="D16" s="84"/>
      <c r="E16" s="135"/>
      <c r="F16" s="82" t="s">
        <v>199</v>
      </c>
      <c r="G16" s="82" t="s">
        <v>26</v>
      </c>
      <c r="H16" s="82" t="s">
        <v>200</v>
      </c>
      <c r="I16" s="80" t="s">
        <v>28</v>
      </c>
      <c r="J16" s="122"/>
      <c r="K16" s="122"/>
      <c r="L16" s="122"/>
      <c r="M16" s="122"/>
      <c r="N16" s="129"/>
      <c r="O16" s="127"/>
    </row>
    <row r="17" spans="1:15" ht="294" customHeight="1" x14ac:dyDescent="0.35">
      <c r="A17" s="112"/>
      <c r="B17" s="112"/>
      <c r="C17" s="120"/>
      <c r="D17" s="85"/>
      <c r="E17" s="136"/>
      <c r="F17" s="82" t="s">
        <v>202</v>
      </c>
      <c r="G17" s="82" t="s">
        <v>26</v>
      </c>
      <c r="H17" s="82" t="s">
        <v>203</v>
      </c>
      <c r="I17" s="82" t="s">
        <v>28</v>
      </c>
      <c r="J17" s="123"/>
      <c r="K17" s="123"/>
      <c r="L17" s="123"/>
      <c r="M17" s="123"/>
      <c r="N17" s="130"/>
      <c r="O17" s="127"/>
    </row>
    <row r="18" spans="1:15" ht="26.25" customHeight="1" x14ac:dyDescent="0.35">
      <c r="A18" s="86"/>
      <c r="B18" s="87"/>
      <c r="C18" s="88"/>
      <c r="D18" s="88"/>
      <c r="E18" s="89"/>
      <c r="F18" s="88"/>
      <c r="G18" s="88"/>
      <c r="H18" s="88"/>
      <c r="I18" s="88"/>
      <c r="J18" s="90"/>
      <c r="K18" s="124" t="s">
        <v>180</v>
      </c>
      <c r="L18" s="124"/>
      <c r="M18" s="125"/>
      <c r="N18" s="98">
        <f>SUM(N8:N17)</f>
        <v>4000000</v>
      </c>
      <c r="O18" s="88"/>
    </row>
    <row r="19" spans="1:15" ht="28.5" customHeight="1" x14ac:dyDescent="0.35">
      <c r="A19" s="92"/>
      <c r="B19" s="93"/>
      <c r="C19" s="94"/>
      <c r="D19" s="94"/>
      <c r="E19" s="94"/>
      <c r="F19" s="94"/>
      <c r="G19" s="90"/>
      <c r="H19" s="95"/>
      <c r="I19" s="90"/>
      <c r="J19" s="90"/>
      <c r="K19" s="124" t="s">
        <v>146</v>
      </c>
      <c r="L19" s="124"/>
      <c r="M19" s="125"/>
      <c r="N19" s="98">
        <v>107759897.20999999</v>
      </c>
      <c r="O19" s="104"/>
    </row>
    <row r="20" spans="1:15" ht="23.25" customHeight="1" x14ac:dyDescent="0.35">
      <c r="A20" s="92"/>
      <c r="B20" s="92"/>
      <c r="C20" s="94"/>
      <c r="D20" s="94"/>
      <c r="E20" s="94"/>
      <c r="F20" s="94"/>
      <c r="G20" s="97"/>
      <c r="H20" s="95"/>
      <c r="I20" s="97"/>
      <c r="J20" s="97"/>
      <c r="K20" s="124" t="s">
        <v>139</v>
      </c>
      <c r="L20" s="124"/>
      <c r="M20" s="125"/>
      <c r="N20" s="98">
        <f>SUM(N18:N19)</f>
        <v>111759897.20999999</v>
      </c>
      <c r="O20" s="91"/>
    </row>
    <row r="21" spans="1:15" ht="19.5" customHeight="1" x14ac:dyDescent="0.35">
      <c r="A21" s="96"/>
      <c r="B21" s="92"/>
      <c r="C21" s="94" t="s">
        <v>142</v>
      </c>
      <c r="D21" s="94"/>
      <c r="E21" s="94"/>
      <c r="F21" s="94">
        <v>2</v>
      </c>
      <c r="G21" s="97"/>
      <c r="H21" s="95"/>
      <c r="I21" s="97"/>
      <c r="J21" s="97"/>
      <c r="K21" s="97"/>
      <c r="L21" s="114"/>
      <c r="M21" s="114"/>
      <c r="N21" s="102"/>
      <c r="O21" s="91"/>
    </row>
    <row r="22" spans="1:15" x14ac:dyDescent="0.35">
      <c r="A22" s="96"/>
      <c r="B22" s="96"/>
      <c r="C22" s="96"/>
      <c r="D22" s="96"/>
      <c r="E22" s="96"/>
      <c r="F22" s="91"/>
      <c r="G22" s="86"/>
      <c r="H22" s="91"/>
      <c r="I22" s="91"/>
      <c r="J22" s="91"/>
      <c r="K22" s="91"/>
      <c r="O22" s="91"/>
    </row>
    <row r="23" spans="1:15" x14ac:dyDescent="0.35">
      <c r="N23" s="105">
        <v>111759897.20999999</v>
      </c>
    </row>
    <row r="24" spans="1:15" ht="42" x14ac:dyDescent="0.35">
      <c r="M24" s="99" t="s">
        <v>141</v>
      </c>
      <c r="N24" s="103"/>
    </row>
    <row r="25" spans="1:15" ht="63" x14ac:dyDescent="0.35">
      <c r="M25" s="99" t="s">
        <v>140</v>
      </c>
      <c r="N25" s="103"/>
    </row>
    <row r="26" spans="1:15" x14ac:dyDescent="0.35">
      <c r="M26" s="99"/>
      <c r="N26" s="103"/>
    </row>
    <row r="27" spans="1:15" x14ac:dyDescent="0.35">
      <c r="M27" s="99"/>
      <c r="N27" s="103"/>
    </row>
  </sheetData>
  <mergeCells count="40">
    <mergeCell ref="N5:N7"/>
    <mergeCell ref="A5:A7"/>
    <mergeCell ref="B5:B7"/>
    <mergeCell ref="C5:M5"/>
    <mergeCell ref="I6:I7"/>
    <mergeCell ref="J6:M6"/>
    <mergeCell ref="G6:G7"/>
    <mergeCell ref="H6:H7"/>
    <mergeCell ref="L21:M21"/>
    <mergeCell ref="M8:M10"/>
    <mergeCell ref="C11:C17"/>
    <mergeCell ref="M11:M17"/>
    <mergeCell ref="J11:J17"/>
    <mergeCell ref="K11:K17"/>
    <mergeCell ref="L11:L17"/>
    <mergeCell ref="K18:M18"/>
    <mergeCell ref="K19:M19"/>
    <mergeCell ref="K20:M20"/>
    <mergeCell ref="D8:D10"/>
    <mergeCell ref="E8:E10"/>
    <mergeCell ref="E11:E17"/>
    <mergeCell ref="J8:J10"/>
    <mergeCell ref="K8:K10"/>
    <mergeCell ref="L8:L10"/>
    <mergeCell ref="F6:F7"/>
    <mergeCell ref="A11:A17"/>
    <mergeCell ref="D6:D7"/>
    <mergeCell ref="E6:E7"/>
    <mergeCell ref="A1:O1"/>
    <mergeCell ref="B2:O2"/>
    <mergeCell ref="B3:O3"/>
    <mergeCell ref="C6:C7"/>
    <mergeCell ref="O11:O17"/>
    <mergeCell ref="N11:N17"/>
    <mergeCell ref="B11:B17"/>
    <mergeCell ref="O5:O7"/>
    <mergeCell ref="A8:A10"/>
    <mergeCell ref="B8:B10"/>
    <mergeCell ref="C8:C10"/>
    <mergeCell ref="O8:O10"/>
  </mergeCells>
  <printOptions horizontalCentered="1"/>
  <pageMargins left="0.70866141732283472" right="0.70866141732283472" top="0.74803149606299213" bottom="0.74803149606299213" header="0.31496062992125984" footer="0.31496062992125984"/>
  <pageSetup scale="31"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2" workbookViewId="0">
      <selection activeCell="E36" sqref="E36"/>
    </sheetView>
  </sheetViews>
  <sheetFormatPr baseColWidth="10" defaultRowHeight="15" x14ac:dyDescent="0.25"/>
  <cols>
    <col min="1" max="1" width="39.28515625" customWidth="1"/>
    <col min="2" max="2" width="4.7109375" customWidth="1"/>
    <col min="3" max="3" width="6.28515625" customWidth="1"/>
    <col min="4" max="4" width="5.85546875" customWidth="1"/>
    <col min="5" max="5" width="17.140625" bestFit="1" customWidth="1"/>
  </cols>
  <sheetData>
    <row r="1" spans="1:5" ht="18" x14ac:dyDescent="0.25">
      <c r="A1" s="141" t="s">
        <v>49</v>
      </c>
      <c r="B1" s="142"/>
      <c r="C1" s="142"/>
      <c r="D1" s="142"/>
      <c r="E1" s="142"/>
    </row>
    <row r="2" spans="1:5" x14ac:dyDescent="0.25">
      <c r="A2" s="59"/>
      <c r="B2" s="60"/>
      <c r="C2" s="60"/>
      <c r="D2" s="61"/>
      <c r="E2" s="60"/>
    </row>
    <row r="3" spans="1:5" ht="15" customHeight="1" x14ac:dyDescent="0.25">
      <c r="A3" s="62" t="s">
        <v>50</v>
      </c>
      <c r="B3" s="63" t="s">
        <v>51</v>
      </c>
      <c r="C3" s="63" t="s">
        <v>52</v>
      </c>
      <c r="D3" s="63" t="s">
        <v>53</v>
      </c>
      <c r="E3" s="62" t="s">
        <v>54</v>
      </c>
    </row>
    <row r="4" spans="1:5" ht="15" customHeight="1" x14ac:dyDescent="0.25">
      <c r="A4" s="64" t="s">
        <v>153</v>
      </c>
      <c r="B4" s="65" t="s">
        <v>154</v>
      </c>
      <c r="C4" s="65" t="s">
        <v>64</v>
      </c>
      <c r="D4" s="65" t="s">
        <v>64</v>
      </c>
      <c r="E4" s="66">
        <v>29881053.57</v>
      </c>
    </row>
    <row r="5" spans="1:5" ht="15" customHeight="1" x14ac:dyDescent="0.25">
      <c r="A5" s="64" t="s">
        <v>155</v>
      </c>
      <c r="B5" s="65" t="s">
        <v>154</v>
      </c>
      <c r="C5" s="65" t="s">
        <v>64</v>
      </c>
      <c r="D5" s="65" t="s">
        <v>63</v>
      </c>
      <c r="E5" s="66">
        <v>815000</v>
      </c>
    </row>
    <row r="6" spans="1:5" ht="15" customHeight="1" x14ac:dyDescent="0.25">
      <c r="A6" s="64" t="s">
        <v>156</v>
      </c>
      <c r="B6" s="65" t="s">
        <v>154</v>
      </c>
      <c r="C6" s="65" t="s">
        <v>61</v>
      </c>
      <c r="D6" s="65" t="s">
        <v>64</v>
      </c>
      <c r="E6" s="66">
        <v>13021214.17</v>
      </c>
    </row>
    <row r="7" spans="1:5" ht="15" customHeight="1" x14ac:dyDescent="0.25">
      <c r="A7" s="64" t="s">
        <v>157</v>
      </c>
      <c r="B7" s="65" t="s">
        <v>154</v>
      </c>
      <c r="C7" s="65" t="s">
        <v>61</v>
      </c>
      <c r="D7" s="65" t="s">
        <v>66</v>
      </c>
      <c r="E7" s="66">
        <v>19422684.82</v>
      </c>
    </row>
    <row r="8" spans="1:5" ht="15" customHeight="1" x14ac:dyDescent="0.25">
      <c r="A8" s="64" t="s">
        <v>158</v>
      </c>
      <c r="B8" s="65" t="s">
        <v>154</v>
      </c>
      <c r="C8" s="65" t="s">
        <v>61</v>
      </c>
      <c r="D8" s="65" t="s">
        <v>61</v>
      </c>
      <c r="E8" s="66">
        <v>6189758.0099999998</v>
      </c>
    </row>
    <row r="9" spans="1:5" ht="15" customHeight="1" x14ac:dyDescent="0.25">
      <c r="A9" s="64" t="s">
        <v>159</v>
      </c>
      <c r="B9" s="65" t="s">
        <v>154</v>
      </c>
      <c r="C9" s="65" t="s">
        <v>61</v>
      </c>
      <c r="D9" s="65" t="s">
        <v>73</v>
      </c>
      <c r="E9" s="66">
        <v>5480850.71</v>
      </c>
    </row>
    <row r="10" spans="1:5" ht="15" customHeight="1" x14ac:dyDescent="0.25">
      <c r="A10" s="64" t="s">
        <v>160</v>
      </c>
      <c r="B10" s="65" t="s">
        <v>154</v>
      </c>
      <c r="C10" s="65" t="s">
        <v>61</v>
      </c>
      <c r="D10" s="65" t="s">
        <v>161</v>
      </c>
      <c r="E10" s="66">
        <v>5659264</v>
      </c>
    </row>
    <row r="11" spans="1:5" ht="15" customHeight="1" x14ac:dyDescent="0.25">
      <c r="A11" s="64" t="s">
        <v>162</v>
      </c>
      <c r="B11" s="65" t="s">
        <v>154</v>
      </c>
      <c r="C11" s="65" t="s">
        <v>73</v>
      </c>
      <c r="D11" s="65" t="s">
        <v>64</v>
      </c>
      <c r="E11" s="66">
        <v>6878334.2300000004</v>
      </c>
    </row>
    <row r="12" spans="1:5" ht="15" customHeight="1" x14ac:dyDescent="0.25">
      <c r="A12" s="64" t="s">
        <v>163</v>
      </c>
      <c r="B12" s="65" t="s">
        <v>154</v>
      </c>
      <c r="C12" s="65" t="s">
        <v>73</v>
      </c>
      <c r="D12" s="65" t="s">
        <v>61</v>
      </c>
      <c r="E12" s="66">
        <v>1114201.01</v>
      </c>
    </row>
    <row r="13" spans="1:5" ht="15" customHeight="1" x14ac:dyDescent="0.25">
      <c r="A13" s="64" t="s">
        <v>164</v>
      </c>
      <c r="B13" s="65" t="s">
        <v>154</v>
      </c>
      <c r="C13" s="65" t="s">
        <v>73</v>
      </c>
      <c r="D13" s="65" t="s">
        <v>73</v>
      </c>
      <c r="E13" s="66">
        <v>3714003.36</v>
      </c>
    </row>
    <row r="14" spans="1:5" ht="15" customHeight="1" x14ac:dyDescent="0.25">
      <c r="A14" s="64" t="s">
        <v>165</v>
      </c>
      <c r="B14" s="65" t="s">
        <v>154</v>
      </c>
      <c r="C14" s="65" t="s">
        <v>73</v>
      </c>
      <c r="D14" s="65" t="s">
        <v>63</v>
      </c>
      <c r="E14" s="66">
        <v>185700.17</v>
      </c>
    </row>
    <row r="15" spans="1:5" ht="15" customHeight="1" x14ac:dyDescent="0.25">
      <c r="A15" s="64" t="s">
        <v>166</v>
      </c>
      <c r="B15" s="65" t="s">
        <v>154</v>
      </c>
      <c r="C15" s="65" t="s">
        <v>63</v>
      </c>
      <c r="D15" s="65" t="s">
        <v>64</v>
      </c>
      <c r="E15" s="66">
        <v>3773427.42</v>
      </c>
    </row>
    <row r="16" spans="1:5" ht="15" customHeight="1" x14ac:dyDescent="0.25">
      <c r="A16" s="64" t="s">
        <v>167</v>
      </c>
      <c r="B16" s="65" t="s">
        <v>154</v>
      </c>
      <c r="C16" s="65" t="s">
        <v>63</v>
      </c>
      <c r="D16" s="65" t="s">
        <v>66</v>
      </c>
      <c r="E16" s="66">
        <v>1114201.01</v>
      </c>
    </row>
    <row r="17" spans="1:5" ht="15" customHeight="1" x14ac:dyDescent="0.25">
      <c r="A17" s="64" t="s">
        <v>168</v>
      </c>
      <c r="B17" s="65" t="s">
        <v>154</v>
      </c>
      <c r="C17" s="65" t="s">
        <v>63</v>
      </c>
      <c r="D17" s="65" t="s">
        <v>61</v>
      </c>
      <c r="E17" s="66">
        <v>2228402.02</v>
      </c>
    </row>
    <row r="18" spans="1:5" ht="15" customHeight="1" x14ac:dyDescent="0.25">
      <c r="A18" s="64" t="s">
        <v>169</v>
      </c>
      <c r="B18" s="65" t="s">
        <v>154</v>
      </c>
      <c r="C18" s="65" t="s">
        <v>63</v>
      </c>
      <c r="D18" s="65" t="s">
        <v>73</v>
      </c>
      <c r="E18" s="66">
        <v>185700.17</v>
      </c>
    </row>
    <row r="19" spans="1:5" ht="15" customHeight="1" x14ac:dyDescent="0.25">
      <c r="A19" s="64" t="s">
        <v>170</v>
      </c>
      <c r="B19" s="65" t="s">
        <v>154</v>
      </c>
      <c r="C19" s="65" t="s">
        <v>63</v>
      </c>
      <c r="D19" s="65" t="s">
        <v>63</v>
      </c>
      <c r="E19" s="66">
        <v>3959127.59</v>
      </c>
    </row>
    <row r="20" spans="1:5" ht="36" customHeight="1" x14ac:dyDescent="0.25">
      <c r="A20" s="67" t="s">
        <v>146</v>
      </c>
      <c r="B20" s="68"/>
      <c r="C20" s="69"/>
      <c r="D20" s="68"/>
      <c r="E20" s="70">
        <v>103622922.26000001</v>
      </c>
    </row>
    <row r="21" spans="1:5" ht="15" customHeight="1" x14ac:dyDescent="0.25">
      <c r="A21" s="71"/>
      <c r="B21" s="72"/>
      <c r="C21" s="72"/>
      <c r="D21" s="72"/>
      <c r="E21" s="72"/>
    </row>
    <row r="22" spans="1:5" ht="15" customHeight="1" x14ac:dyDescent="0.25">
      <c r="A22" s="64" t="s">
        <v>171</v>
      </c>
      <c r="B22" s="65" t="s">
        <v>60</v>
      </c>
      <c r="C22" s="65" t="s">
        <v>73</v>
      </c>
      <c r="D22" s="65" t="s">
        <v>66</v>
      </c>
      <c r="E22" s="66">
        <v>2475000</v>
      </c>
    </row>
    <row r="23" spans="1:5" ht="15" customHeight="1" x14ac:dyDescent="0.25">
      <c r="A23" s="64" t="s">
        <v>62</v>
      </c>
      <c r="B23" s="65" t="s">
        <v>60</v>
      </c>
      <c r="C23" s="65" t="s">
        <v>63</v>
      </c>
      <c r="D23" s="65" t="s">
        <v>64</v>
      </c>
      <c r="E23" s="66">
        <v>18630</v>
      </c>
    </row>
    <row r="24" spans="1:5" ht="15" customHeight="1" x14ac:dyDescent="0.25">
      <c r="A24" s="64" t="s">
        <v>65</v>
      </c>
      <c r="B24" s="65" t="s">
        <v>60</v>
      </c>
      <c r="C24" s="65" t="s">
        <v>63</v>
      </c>
      <c r="D24" s="65" t="s">
        <v>66</v>
      </c>
      <c r="E24" s="66">
        <v>463750</v>
      </c>
    </row>
    <row r="25" spans="1:5" ht="15" customHeight="1" x14ac:dyDescent="0.25">
      <c r="A25" s="64" t="s">
        <v>67</v>
      </c>
      <c r="B25" s="65" t="s">
        <v>60</v>
      </c>
      <c r="C25" s="65" t="s">
        <v>68</v>
      </c>
      <c r="D25" s="65" t="s">
        <v>69</v>
      </c>
      <c r="E25" s="66">
        <v>200000</v>
      </c>
    </row>
    <row r="26" spans="1:5" ht="15" customHeight="1" x14ac:dyDescent="0.25">
      <c r="A26" s="64" t="s">
        <v>172</v>
      </c>
      <c r="B26" s="65" t="s">
        <v>173</v>
      </c>
      <c r="C26" s="65" t="s">
        <v>161</v>
      </c>
      <c r="D26" s="65" t="s">
        <v>61</v>
      </c>
      <c r="E26" s="66">
        <v>108680</v>
      </c>
    </row>
    <row r="27" spans="1:5" ht="15" customHeight="1" x14ac:dyDescent="0.25">
      <c r="A27" s="64" t="s">
        <v>174</v>
      </c>
      <c r="B27" s="65" t="s">
        <v>173</v>
      </c>
      <c r="C27" s="65" t="s">
        <v>161</v>
      </c>
      <c r="D27" s="65" t="s">
        <v>161</v>
      </c>
      <c r="E27" s="66">
        <v>38870</v>
      </c>
    </row>
    <row r="28" spans="1:5" ht="15" customHeight="1" x14ac:dyDescent="0.25">
      <c r="A28" s="64" t="s">
        <v>175</v>
      </c>
      <c r="B28" s="65" t="s">
        <v>71</v>
      </c>
      <c r="C28" s="65" t="s">
        <v>64</v>
      </c>
      <c r="D28" s="65" t="s">
        <v>61</v>
      </c>
      <c r="E28" s="66">
        <v>20000</v>
      </c>
    </row>
    <row r="29" spans="1:5" ht="50.25" customHeight="1" x14ac:dyDescent="0.25">
      <c r="A29" s="67" t="s">
        <v>176</v>
      </c>
      <c r="B29" s="68"/>
      <c r="C29" s="69"/>
      <c r="D29" s="68"/>
      <c r="E29" s="70">
        <v>3324930</v>
      </c>
    </row>
    <row r="30" spans="1:5" ht="15" customHeight="1" x14ac:dyDescent="0.25">
      <c r="A30" s="71"/>
      <c r="B30" s="72"/>
      <c r="C30" s="72"/>
      <c r="D30" s="72"/>
      <c r="E30" s="72"/>
    </row>
    <row r="31" spans="1:5" ht="15" customHeight="1" x14ac:dyDescent="0.25">
      <c r="A31" s="64" t="s">
        <v>177</v>
      </c>
      <c r="B31" s="65" t="s">
        <v>60</v>
      </c>
      <c r="C31" s="65" t="s">
        <v>73</v>
      </c>
      <c r="D31" s="65" t="s">
        <v>161</v>
      </c>
      <c r="E31" s="66">
        <v>1300000</v>
      </c>
    </row>
    <row r="32" spans="1:5" ht="15" customHeight="1" x14ac:dyDescent="0.25">
      <c r="A32" s="64" t="s">
        <v>76</v>
      </c>
      <c r="B32" s="65" t="s">
        <v>60</v>
      </c>
      <c r="C32" s="65" t="s">
        <v>69</v>
      </c>
      <c r="D32" s="65" t="s">
        <v>64</v>
      </c>
      <c r="E32" s="66">
        <v>1200000</v>
      </c>
    </row>
    <row r="33" spans="1:5" ht="15" customHeight="1" x14ac:dyDescent="0.25">
      <c r="A33" s="64" t="s">
        <v>178</v>
      </c>
      <c r="B33" s="65" t="s">
        <v>173</v>
      </c>
      <c r="C33" s="65" t="s">
        <v>161</v>
      </c>
      <c r="D33" s="65" t="s">
        <v>64</v>
      </c>
      <c r="E33" s="66">
        <v>354500</v>
      </c>
    </row>
    <row r="34" spans="1:5" ht="40.5" customHeight="1" x14ac:dyDescent="0.25">
      <c r="A34" s="67" t="s">
        <v>179</v>
      </c>
      <c r="B34" s="68"/>
      <c r="C34" s="69"/>
      <c r="D34" s="68"/>
      <c r="E34" s="70">
        <v>2854500</v>
      </c>
    </row>
    <row r="35" spans="1:5" ht="15" customHeight="1" x14ac:dyDescent="0.25">
      <c r="A35" s="71"/>
      <c r="B35" s="72"/>
      <c r="C35" s="72"/>
      <c r="D35" s="72"/>
      <c r="E35" s="72"/>
    </row>
    <row r="36" spans="1:5" ht="15" customHeight="1" x14ac:dyDescent="0.25">
      <c r="A36" s="73" t="s">
        <v>85</v>
      </c>
      <c r="B36" s="60"/>
      <c r="C36" s="60"/>
      <c r="D36" s="60"/>
      <c r="E36" s="66">
        <v>109802352.26000001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H81"/>
  <sheetViews>
    <sheetView topLeftCell="A4" zoomScale="86" zoomScaleNormal="86" workbookViewId="0">
      <selection activeCell="B5" sqref="B5:H5"/>
    </sheetView>
  </sheetViews>
  <sheetFormatPr baseColWidth="10" defaultRowHeight="12.75" x14ac:dyDescent="0.2"/>
  <cols>
    <col min="1" max="1" width="11.42578125" style="15"/>
    <col min="2" max="2" width="36.140625" style="34" customWidth="1"/>
    <col min="3" max="3" width="60" style="34" customWidth="1"/>
    <col min="4" max="4" width="17.140625" style="15" customWidth="1"/>
    <col min="5" max="6" width="5.28515625" style="15" customWidth="1"/>
    <col min="7" max="7" width="5.42578125" style="15" customWidth="1"/>
    <col min="8" max="8" width="22.140625" style="15" customWidth="1"/>
    <col min="9" max="255" width="11.42578125" style="15"/>
    <col min="256" max="256" width="35.7109375" style="15" customWidth="1"/>
    <col min="257" max="257" width="17.140625" style="15" customWidth="1"/>
    <col min="258" max="259" width="5.28515625" style="15" customWidth="1"/>
    <col min="260" max="260" width="5.42578125" style="15" customWidth="1"/>
    <col min="261" max="261" width="14.140625" style="15" customWidth="1"/>
    <col min="262" max="262" width="12.42578125" style="15" customWidth="1"/>
    <col min="263" max="263" width="11.42578125" style="15"/>
    <col min="264" max="264" width="13.28515625" style="15" customWidth="1"/>
    <col min="265" max="511" width="11.42578125" style="15"/>
    <col min="512" max="512" width="35.7109375" style="15" customWidth="1"/>
    <col min="513" max="513" width="17.140625" style="15" customWidth="1"/>
    <col min="514" max="515" width="5.28515625" style="15" customWidth="1"/>
    <col min="516" max="516" width="5.42578125" style="15" customWidth="1"/>
    <col min="517" max="517" width="14.140625" style="15" customWidth="1"/>
    <col min="518" max="518" width="12.42578125" style="15" customWidth="1"/>
    <col min="519" max="519" width="11.42578125" style="15"/>
    <col min="520" max="520" width="13.28515625" style="15" customWidth="1"/>
    <col min="521" max="767" width="11.42578125" style="15"/>
    <col min="768" max="768" width="35.7109375" style="15" customWidth="1"/>
    <col min="769" max="769" width="17.140625" style="15" customWidth="1"/>
    <col min="770" max="771" width="5.28515625" style="15" customWidth="1"/>
    <col min="772" max="772" width="5.42578125" style="15" customWidth="1"/>
    <col min="773" max="773" width="14.140625" style="15" customWidth="1"/>
    <col min="774" max="774" width="12.42578125" style="15" customWidth="1"/>
    <col min="775" max="775" width="11.42578125" style="15"/>
    <col min="776" max="776" width="13.28515625" style="15" customWidth="1"/>
    <col min="777" max="1023" width="11.42578125" style="15"/>
    <col min="1024" max="1024" width="35.7109375" style="15" customWidth="1"/>
    <col min="1025" max="1025" width="17.140625" style="15" customWidth="1"/>
    <col min="1026" max="1027" width="5.28515625" style="15" customWidth="1"/>
    <col min="1028" max="1028" width="5.42578125" style="15" customWidth="1"/>
    <col min="1029" max="1029" width="14.140625" style="15" customWidth="1"/>
    <col min="1030" max="1030" width="12.42578125" style="15" customWidth="1"/>
    <col min="1031" max="1031" width="11.42578125" style="15"/>
    <col min="1032" max="1032" width="13.28515625" style="15" customWidth="1"/>
    <col min="1033" max="1279" width="11.42578125" style="15"/>
    <col min="1280" max="1280" width="35.7109375" style="15" customWidth="1"/>
    <col min="1281" max="1281" width="17.140625" style="15" customWidth="1"/>
    <col min="1282" max="1283" width="5.28515625" style="15" customWidth="1"/>
    <col min="1284" max="1284" width="5.42578125" style="15" customWidth="1"/>
    <col min="1285" max="1285" width="14.140625" style="15" customWidth="1"/>
    <col min="1286" max="1286" width="12.42578125" style="15" customWidth="1"/>
    <col min="1287" max="1287" width="11.42578125" style="15"/>
    <col min="1288" max="1288" width="13.28515625" style="15" customWidth="1"/>
    <col min="1289" max="1535" width="11.42578125" style="15"/>
    <col min="1536" max="1536" width="35.7109375" style="15" customWidth="1"/>
    <col min="1537" max="1537" width="17.140625" style="15" customWidth="1"/>
    <col min="1538" max="1539" width="5.28515625" style="15" customWidth="1"/>
    <col min="1540" max="1540" width="5.42578125" style="15" customWidth="1"/>
    <col min="1541" max="1541" width="14.140625" style="15" customWidth="1"/>
    <col min="1542" max="1542" width="12.42578125" style="15" customWidth="1"/>
    <col min="1543" max="1543" width="11.42578125" style="15"/>
    <col min="1544" max="1544" width="13.28515625" style="15" customWidth="1"/>
    <col min="1545" max="1791" width="11.42578125" style="15"/>
    <col min="1792" max="1792" width="35.7109375" style="15" customWidth="1"/>
    <col min="1793" max="1793" width="17.140625" style="15" customWidth="1"/>
    <col min="1794" max="1795" width="5.28515625" style="15" customWidth="1"/>
    <col min="1796" max="1796" width="5.42578125" style="15" customWidth="1"/>
    <col min="1797" max="1797" width="14.140625" style="15" customWidth="1"/>
    <col min="1798" max="1798" width="12.42578125" style="15" customWidth="1"/>
    <col min="1799" max="1799" width="11.42578125" style="15"/>
    <col min="1800" max="1800" width="13.28515625" style="15" customWidth="1"/>
    <col min="1801" max="2047" width="11.42578125" style="15"/>
    <col min="2048" max="2048" width="35.7109375" style="15" customWidth="1"/>
    <col min="2049" max="2049" width="17.140625" style="15" customWidth="1"/>
    <col min="2050" max="2051" width="5.28515625" style="15" customWidth="1"/>
    <col min="2052" max="2052" width="5.42578125" style="15" customWidth="1"/>
    <col min="2053" max="2053" width="14.140625" style="15" customWidth="1"/>
    <col min="2054" max="2054" width="12.42578125" style="15" customWidth="1"/>
    <col min="2055" max="2055" width="11.42578125" style="15"/>
    <col min="2056" max="2056" width="13.28515625" style="15" customWidth="1"/>
    <col min="2057" max="2303" width="11.42578125" style="15"/>
    <col min="2304" max="2304" width="35.7109375" style="15" customWidth="1"/>
    <col min="2305" max="2305" width="17.140625" style="15" customWidth="1"/>
    <col min="2306" max="2307" width="5.28515625" style="15" customWidth="1"/>
    <col min="2308" max="2308" width="5.42578125" style="15" customWidth="1"/>
    <col min="2309" max="2309" width="14.140625" style="15" customWidth="1"/>
    <col min="2310" max="2310" width="12.42578125" style="15" customWidth="1"/>
    <col min="2311" max="2311" width="11.42578125" style="15"/>
    <col min="2312" max="2312" width="13.28515625" style="15" customWidth="1"/>
    <col min="2313" max="2559" width="11.42578125" style="15"/>
    <col min="2560" max="2560" width="35.7109375" style="15" customWidth="1"/>
    <col min="2561" max="2561" width="17.140625" style="15" customWidth="1"/>
    <col min="2562" max="2563" width="5.28515625" style="15" customWidth="1"/>
    <col min="2564" max="2564" width="5.42578125" style="15" customWidth="1"/>
    <col min="2565" max="2565" width="14.140625" style="15" customWidth="1"/>
    <col min="2566" max="2566" width="12.42578125" style="15" customWidth="1"/>
    <col min="2567" max="2567" width="11.42578125" style="15"/>
    <col min="2568" max="2568" width="13.28515625" style="15" customWidth="1"/>
    <col min="2569" max="2815" width="11.42578125" style="15"/>
    <col min="2816" max="2816" width="35.7109375" style="15" customWidth="1"/>
    <col min="2817" max="2817" width="17.140625" style="15" customWidth="1"/>
    <col min="2818" max="2819" width="5.28515625" style="15" customWidth="1"/>
    <col min="2820" max="2820" width="5.42578125" style="15" customWidth="1"/>
    <col min="2821" max="2821" width="14.140625" style="15" customWidth="1"/>
    <col min="2822" max="2822" width="12.42578125" style="15" customWidth="1"/>
    <col min="2823" max="2823" width="11.42578125" style="15"/>
    <col min="2824" max="2824" width="13.28515625" style="15" customWidth="1"/>
    <col min="2825" max="3071" width="11.42578125" style="15"/>
    <col min="3072" max="3072" width="35.7109375" style="15" customWidth="1"/>
    <col min="3073" max="3073" width="17.140625" style="15" customWidth="1"/>
    <col min="3074" max="3075" width="5.28515625" style="15" customWidth="1"/>
    <col min="3076" max="3076" width="5.42578125" style="15" customWidth="1"/>
    <col min="3077" max="3077" width="14.140625" style="15" customWidth="1"/>
    <col min="3078" max="3078" width="12.42578125" style="15" customWidth="1"/>
    <col min="3079" max="3079" width="11.42578125" style="15"/>
    <col min="3080" max="3080" width="13.28515625" style="15" customWidth="1"/>
    <col min="3081" max="3327" width="11.42578125" style="15"/>
    <col min="3328" max="3328" width="35.7109375" style="15" customWidth="1"/>
    <col min="3329" max="3329" width="17.140625" style="15" customWidth="1"/>
    <col min="3330" max="3331" width="5.28515625" style="15" customWidth="1"/>
    <col min="3332" max="3332" width="5.42578125" style="15" customWidth="1"/>
    <col min="3333" max="3333" width="14.140625" style="15" customWidth="1"/>
    <col min="3334" max="3334" width="12.42578125" style="15" customWidth="1"/>
    <col min="3335" max="3335" width="11.42578125" style="15"/>
    <col min="3336" max="3336" width="13.28515625" style="15" customWidth="1"/>
    <col min="3337" max="3583" width="11.42578125" style="15"/>
    <col min="3584" max="3584" width="35.7109375" style="15" customWidth="1"/>
    <col min="3585" max="3585" width="17.140625" style="15" customWidth="1"/>
    <col min="3586" max="3587" width="5.28515625" style="15" customWidth="1"/>
    <col min="3588" max="3588" width="5.42578125" style="15" customWidth="1"/>
    <col min="3589" max="3589" width="14.140625" style="15" customWidth="1"/>
    <col min="3590" max="3590" width="12.42578125" style="15" customWidth="1"/>
    <col min="3591" max="3591" width="11.42578125" style="15"/>
    <col min="3592" max="3592" width="13.28515625" style="15" customWidth="1"/>
    <col min="3593" max="3839" width="11.42578125" style="15"/>
    <col min="3840" max="3840" width="35.7109375" style="15" customWidth="1"/>
    <col min="3841" max="3841" width="17.140625" style="15" customWidth="1"/>
    <col min="3842" max="3843" width="5.28515625" style="15" customWidth="1"/>
    <col min="3844" max="3844" width="5.42578125" style="15" customWidth="1"/>
    <col min="3845" max="3845" width="14.140625" style="15" customWidth="1"/>
    <col min="3846" max="3846" width="12.42578125" style="15" customWidth="1"/>
    <col min="3847" max="3847" width="11.42578125" style="15"/>
    <col min="3848" max="3848" width="13.28515625" style="15" customWidth="1"/>
    <col min="3849" max="4095" width="11.42578125" style="15"/>
    <col min="4096" max="4096" width="35.7109375" style="15" customWidth="1"/>
    <col min="4097" max="4097" width="17.140625" style="15" customWidth="1"/>
    <col min="4098" max="4099" width="5.28515625" style="15" customWidth="1"/>
    <col min="4100" max="4100" width="5.42578125" style="15" customWidth="1"/>
    <col min="4101" max="4101" width="14.140625" style="15" customWidth="1"/>
    <col min="4102" max="4102" width="12.42578125" style="15" customWidth="1"/>
    <col min="4103" max="4103" width="11.42578125" style="15"/>
    <col min="4104" max="4104" width="13.28515625" style="15" customWidth="1"/>
    <col min="4105" max="4351" width="11.42578125" style="15"/>
    <col min="4352" max="4352" width="35.7109375" style="15" customWidth="1"/>
    <col min="4353" max="4353" width="17.140625" style="15" customWidth="1"/>
    <col min="4354" max="4355" width="5.28515625" style="15" customWidth="1"/>
    <col min="4356" max="4356" width="5.42578125" style="15" customWidth="1"/>
    <col min="4357" max="4357" width="14.140625" style="15" customWidth="1"/>
    <col min="4358" max="4358" width="12.42578125" style="15" customWidth="1"/>
    <col min="4359" max="4359" width="11.42578125" style="15"/>
    <col min="4360" max="4360" width="13.28515625" style="15" customWidth="1"/>
    <col min="4361" max="4607" width="11.42578125" style="15"/>
    <col min="4608" max="4608" width="35.7109375" style="15" customWidth="1"/>
    <col min="4609" max="4609" width="17.140625" style="15" customWidth="1"/>
    <col min="4610" max="4611" width="5.28515625" style="15" customWidth="1"/>
    <col min="4612" max="4612" width="5.42578125" style="15" customWidth="1"/>
    <col min="4613" max="4613" width="14.140625" style="15" customWidth="1"/>
    <col min="4614" max="4614" width="12.42578125" style="15" customWidth="1"/>
    <col min="4615" max="4615" width="11.42578125" style="15"/>
    <col min="4616" max="4616" width="13.28515625" style="15" customWidth="1"/>
    <col min="4617" max="4863" width="11.42578125" style="15"/>
    <col min="4864" max="4864" width="35.7109375" style="15" customWidth="1"/>
    <col min="4865" max="4865" width="17.140625" style="15" customWidth="1"/>
    <col min="4866" max="4867" width="5.28515625" style="15" customWidth="1"/>
    <col min="4868" max="4868" width="5.42578125" style="15" customWidth="1"/>
    <col min="4869" max="4869" width="14.140625" style="15" customWidth="1"/>
    <col min="4870" max="4870" width="12.42578125" style="15" customWidth="1"/>
    <col min="4871" max="4871" width="11.42578125" style="15"/>
    <col min="4872" max="4872" width="13.28515625" style="15" customWidth="1"/>
    <col min="4873" max="5119" width="11.42578125" style="15"/>
    <col min="5120" max="5120" width="35.7109375" style="15" customWidth="1"/>
    <col min="5121" max="5121" width="17.140625" style="15" customWidth="1"/>
    <col min="5122" max="5123" width="5.28515625" style="15" customWidth="1"/>
    <col min="5124" max="5124" width="5.42578125" style="15" customWidth="1"/>
    <col min="5125" max="5125" width="14.140625" style="15" customWidth="1"/>
    <col min="5126" max="5126" width="12.42578125" style="15" customWidth="1"/>
    <col min="5127" max="5127" width="11.42578125" style="15"/>
    <col min="5128" max="5128" width="13.28515625" style="15" customWidth="1"/>
    <col min="5129" max="5375" width="11.42578125" style="15"/>
    <col min="5376" max="5376" width="35.7109375" style="15" customWidth="1"/>
    <col min="5377" max="5377" width="17.140625" style="15" customWidth="1"/>
    <col min="5378" max="5379" width="5.28515625" style="15" customWidth="1"/>
    <col min="5380" max="5380" width="5.42578125" style="15" customWidth="1"/>
    <col min="5381" max="5381" width="14.140625" style="15" customWidth="1"/>
    <col min="5382" max="5382" width="12.42578125" style="15" customWidth="1"/>
    <col min="5383" max="5383" width="11.42578125" style="15"/>
    <col min="5384" max="5384" width="13.28515625" style="15" customWidth="1"/>
    <col min="5385" max="5631" width="11.42578125" style="15"/>
    <col min="5632" max="5632" width="35.7109375" style="15" customWidth="1"/>
    <col min="5633" max="5633" width="17.140625" style="15" customWidth="1"/>
    <col min="5634" max="5635" width="5.28515625" style="15" customWidth="1"/>
    <col min="5636" max="5636" width="5.42578125" style="15" customWidth="1"/>
    <col min="5637" max="5637" width="14.140625" style="15" customWidth="1"/>
    <col min="5638" max="5638" width="12.42578125" style="15" customWidth="1"/>
    <col min="5639" max="5639" width="11.42578125" style="15"/>
    <col min="5640" max="5640" width="13.28515625" style="15" customWidth="1"/>
    <col min="5641" max="5887" width="11.42578125" style="15"/>
    <col min="5888" max="5888" width="35.7109375" style="15" customWidth="1"/>
    <col min="5889" max="5889" width="17.140625" style="15" customWidth="1"/>
    <col min="5890" max="5891" width="5.28515625" style="15" customWidth="1"/>
    <col min="5892" max="5892" width="5.42578125" style="15" customWidth="1"/>
    <col min="5893" max="5893" width="14.140625" style="15" customWidth="1"/>
    <col min="5894" max="5894" width="12.42578125" style="15" customWidth="1"/>
    <col min="5895" max="5895" width="11.42578125" style="15"/>
    <col min="5896" max="5896" width="13.28515625" style="15" customWidth="1"/>
    <col min="5897" max="6143" width="11.42578125" style="15"/>
    <col min="6144" max="6144" width="35.7109375" style="15" customWidth="1"/>
    <col min="6145" max="6145" width="17.140625" style="15" customWidth="1"/>
    <col min="6146" max="6147" width="5.28515625" style="15" customWidth="1"/>
    <col min="6148" max="6148" width="5.42578125" style="15" customWidth="1"/>
    <col min="6149" max="6149" width="14.140625" style="15" customWidth="1"/>
    <col min="6150" max="6150" width="12.42578125" style="15" customWidth="1"/>
    <col min="6151" max="6151" width="11.42578125" style="15"/>
    <col min="6152" max="6152" width="13.28515625" style="15" customWidth="1"/>
    <col min="6153" max="6399" width="11.42578125" style="15"/>
    <col min="6400" max="6400" width="35.7109375" style="15" customWidth="1"/>
    <col min="6401" max="6401" width="17.140625" style="15" customWidth="1"/>
    <col min="6402" max="6403" width="5.28515625" style="15" customWidth="1"/>
    <col min="6404" max="6404" width="5.42578125" style="15" customWidth="1"/>
    <col min="6405" max="6405" width="14.140625" style="15" customWidth="1"/>
    <col min="6406" max="6406" width="12.42578125" style="15" customWidth="1"/>
    <col min="6407" max="6407" width="11.42578125" style="15"/>
    <col min="6408" max="6408" width="13.28515625" style="15" customWidth="1"/>
    <col min="6409" max="6655" width="11.42578125" style="15"/>
    <col min="6656" max="6656" width="35.7109375" style="15" customWidth="1"/>
    <col min="6657" max="6657" width="17.140625" style="15" customWidth="1"/>
    <col min="6658" max="6659" width="5.28515625" style="15" customWidth="1"/>
    <col min="6660" max="6660" width="5.42578125" style="15" customWidth="1"/>
    <col min="6661" max="6661" width="14.140625" style="15" customWidth="1"/>
    <col min="6662" max="6662" width="12.42578125" style="15" customWidth="1"/>
    <col min="6663" max="6663" width="11.42578125" style="15"/>
    <col min="6664" max="6664" width="13.28515625" style="15" customWidth="1"/>
    <col min="6665" max="6911" width="11.42578125" style="15"/>
    <col min="6912" max="6912" width="35.7109375" style="15" customWidth="1"/>
    <col min="6913" max="6913" width="17.140625" style="15" customWidth="1"/>
    <col min="6914" max="6915" width="5.28515625" style="15" customWidth="1"/>
    <col min="6916" max="6916" width="5.42578125" style="15" customWidth="1"/>
    <col min="6917" max="6917" width="14.140625" style="15" customWidth="1"/>
    <col min="6918" max="6918" width="12.42578125" style="15" customWidth="1"/>
    <col min="6919" max="6919" width="11.42578125" style="15"/>
    <col min="6920" max="6920" width="13.28515625" style="15" customWidth="1"/>
    <col min="6921" max="7167" width="11.42578125" style="15"/>
    <col min="7168" max="7168" width="35.7109375" style="15" customWidth="1"/>
    <col min="7169" max="7169" width="17.140625" style="15" customWidth="1"/>
    <col min="7170" max="7171" width="5.28515625" style="15" customWidth="1"/>
    <col min="7172" max="7172" width="5.42578125" style="15" customWidth="1"/>
    <col min="7173" max="7173" width="14.140625" style="15" customWidth="1"/>
    <col min="7174" max="7174" width="12.42578125" style="15" customWidth="1"/>
    <col min="7175" max="7175" width="11.42578125" style="15"/>
    <col min="7176" max="7176" width="13.28515625" style="15" customWidth="1"/>
    <col min="7177" max="7423" width="11.42578125" style="15"/>
    <col min="7424" max="7424" width="35.7109375" style="15" customWidth="1"/>
    <col min="7425" max="7425" width="17.140625" style="15" customWidth="1"/>
    <col min="7426" max="7427" width="5.28515625" style="15" customWidth="1"/>
    <col min="7428" max="7428" width="5.42578125" style="15" customWidth="1"/>
    <col min="7429" max="7429" width="14.140625" style="15" customWidth="1"/>
    <col min="7430" max="7430" width="12.42578125" style="15" customWidth="1"/>
    <col min="7431" max="7431" width="11.42578125" style="15"/>
    <col min="7432" max="7432" width="13.28515625" style="15" customWidth="1"/>
    <col min="7433" max="7679" width="11.42578125" style="15"/>
    <col min="7680" max="7680" width="35.7109375" style="15" customWidth="1"/>
    <col min="7681" max="7681" width="17.140625" style="15" customWidth="1"/>
    <col min="7682" max="7683" width="5.28515625" style="15" customWidth="1"/>
    <col min="7684" max="7684" width="5.42578125" style="15" customWidth="1"/>
    <col min="7685" max="7685" width="14.140625" style="15" customWidth="1"/>
    <col min="7686" max="7686" width="12.42578125" style="15" customWidth="1"/>
    <col min="7687" max="7687" width="11.42578125" style="15"/>
    <col min="7688" max="7688" width="13.28515625" style="15" customWidth="1"/>
    <col min="7689" max="7935" width="11.42578125" style="15"/>
    <col min="7936" max="7936" width="35.7109375" style="15" customWidth="1"/>
    <col min="7937" max="7937" width="17.140625" style="15" customWidth="1"/>
    <col min="7938" max="7939" width="5.28515625" style="15" customWidth="1"/>
    <col min="7940" max="7940" width="5.42578125" style="15" customWidth="1"/>
    <col min="7941" max="7941" width="14.140625" style="15" customWidth="1"/>
    <col min="7942" max="7942" width="12.42578125" style="15" customWidth="1"/>
    <col min="7943" max="7943" width="11.42578125" style="15"/>
    <col min="7944" max="7944" width="13.28515625" style="15" customWidth="1"/>
    <col min="7945" max="8191" width="11.42578125" style="15"/>
    <col min="8192" max="8192" width="35.7109375" style="15" customWidth="1"/>
    <col min="8193" max="8193" width="17.140625" style="15" customWidth="1"/>
    <col min="8194" max="8195" width="5.28515625" style="15" customWidth="1"/>
    <col min="8196" max="8196" width="5.42578125" style="15" customWidth="1"/>
    <col min="8197" max="8197" width="14.140625" style="15" customWidth="1"/>
    <col min="8198" max="8198" width="12.42578125" style="15" customWidth="1"/>
    <col min="8199" max="8199" width="11.42578125" style="15"/>
    <col min="8200" max="8200" width="13.28515625" style="15" customWidth="1"/>
    <col min="8201" max="8447" width="11.42578125" style="15"/>
    <col min="8448" max="8448" width="35.7109375" style="15" customWidth="1"/>
    <col min="8449" max="8449" width="17.140625" style="15" customWidth="1"/>
    <col min="8450" max="8451" width="5.28515625" style="15" customWidth="1"/>
    <col min="8452" max="8452" width="5.42578125" style="15" customWidth="1"/>
    <col min="8453" max="8453" width="14.140625" style="15" customWidth="1"/>
    <col min="8454" max="8454" width="12.42578125" style="15" customWidth="1"/>
    <col min="8455" max="8455" width="11.42578125" style="15"/>
    <col min="8456" max="8456" width="13.28515625" style="15" customWidth="1"/>
    <col min="8457" max="8703" width="11.42578125" style="15"/>
    <col min="8704" max="8704" width="35.7109375" style="15" customWidth="1"/>
    <col min="8705" max="8705" width="17.140625" style="15" customWidth="1"/>
    <col min="8706" max="8707" width="5.28515625" style="15" customWidth="1"/>
    <col min="8708" max="8708" width="5.42578125" style="15" customWidth="1"/>
    <col min="8709" max="8709" width="14.140625" style="15" customWidth="1"/>
    <col min="8710" max="8710" width="12.42578125" style="15" customWidth="1"/>
    <col min="8711" max="8711" width="11.42578125" style="15"/>
    <col min="8712" max="8712" width="13.28515625" style="15" customWidth="1"/>
    <col min="8713" max="8959" width="11.42578125" style="15"/>
    <col min="8960" max="8960" width="35.7109375" style="15" customWidth="1"/>
    <col min="8961" max="8961" width="17.140625" style="15" customWidth="1"/>
    <col min="8962" max="8963" width="5.28515625" style="15" customWidth="1"/>
    <col min="8964" max="8964" width="5.42578125" style="15" customWidth="1"/>
    <col min="8965" max="8965" width="14.140625" style="15" customWidth="1"/>
    <col min="8966" max="8966" width="12.42578125" style="15" customWidth="1"/>
    <col min="8967" max="8967" width="11.42578125" style="15"/>
    <col min="8968" max="8968" width="13.28515625" style="15" customWidth="1"/>
    <col min="8969" max="9215" width="11.42578125" style="15"/>
    <col min="9216" max="9216" width="35.7109375" style="15" customWidth="1"/>
    <col min="9217" max="9217" width="17.140625" style="15" customWidth="1"/>
    <col min="9218" max="9219" width="5.28515625" style="15" customWidth="1"/>
    <col min="9220" max="9220" width="5.42578125" style="15" customWidth="1"/>
    <col min="9221" max="9221" width="14.140625" style="15" customWidth="1"/>
    <col min="9222" max="9222" width="12.42578125" style="15" customWidth="1"/>
    <col min="9223" max="9223" width="11.42578125" style="15"/>
    <col min="9224" max="9224" width="13.28515625" style="15" customWidth="1"/>
    <col min="9225" max="9471" width="11.42578125" style="15"/>
    <col min="9472" max="9472" width="35.7109375" style="15" customWidth="1"/>
    <col min="9473" max="9473" width="17.140625" style="15" customWidth="1"/>
    <col min="9474" max="9475" width="5.28515625" style="15" customWidth="1"/>
    <col min="9476" max="9476" width="5.42578125" style="15" customWidth="1"/>
    <col min="9477" max="9477" width="14.140625" style="15" customWidth="1"/>
    <col min="9478" max="9478" width="12.42578125" style="15" customWidth="1"/>
    <col min="9479" max="9479" width="11.42578125" style="15"/>
    <col min="9480" max="9480" width="13.28515625" style="15" customWidth="1"/>
    <col min="9481" max="9727" width="11.42578125" style="15"/>
    <col min="9728" max="9728" width="35.7109375" style="15" customWidth="1"/>
    <col min="9729" max="9729" width="17.140625" style="15" customWidth="1"/>
    <col min="9730" max="9731" width="5.28515625" style="15" customWidth="1"/>
    <col min="9732" max="9732" width="5.42578125" style="15" customWidth="1"/>
    <col min="9733" max="9733" width="14.140625" style="15" customWidth="1"/>
    <col min="9734" max="9734" width="12.42578125" style="15" customWidth="1"/>
    <col min="9735" max="9735" width="11.42578125" style="15"/>
    <col min="9736" max="9736" width="13.28515625" style="15" customWidth="1"/>
    <col min="9737" max="9983" width="11.42578125" style="15"/>
    <col min="9984" max="9984" width="35.7109375" style="15" customWidth="1"/>
    <col min="9985" max="9985" width="17.140625" style="15" customWidth="1"/>
    <col min="9986" max="9987" width="5.28515625" style="15" customWidth="1"/>
    <col min="9988" max="9988" width="5.42578125" style="15" customWidth="1"/>
    <col min="9989" max="9989" width="14.140625" style="15" customWidth="1"/>
    <col min="9990" max="9990" width="12.42578125" style="15" customWidth="1"/>
    <col min="9991" max="9991" width="11.42578125" style="15"/>
    <col min="9992" max="9992" width="13.28515625" style="15" customWidth="1"/>
    <col min="9993" max="10239" width="11.42578125" style="15"/>
    <col min="10240" max="10240" width="35.7109375" style="15" customWidth="1"/>
    <col min="10241" max="10241" width="17.140625" style="15" customWidth="1"/>
    <col min="10242" max="10243" width="5.28515625" style="15" customWidth="1"/>
    <col min="10244" max="10244" width="5.42578125" style="15" customWidth="1"/>
    <col min="10245" max="10245" width="14.140625" style="15" customWidth="1"/>
    <col min="10246" max="10246" width="12.42578125" style="15" customWidth="1"/>
    <col min="10247" max="10247" width="11.42578125" style="15"/>
    <col min="10248" max="10248" width="13.28515625" style="15" customWidth="1"/>
    <col min="10249" max="10495" width="11.42578125" style="15"/>
    <col min="10496" max="10496" width="35.7109375" style="15" customWidth="1"/>
    <col min="10497" max="10497" width="17.140625" style="15" customWidth="1"/>
    <col min="10498" max="10499" width="5.28515625" style="15" customWidth="1"/>
    <col min="10500" max="10500" width="5.42578125" style="15" customWidth="1"/>
    <col min="10501" max="10501" width="14.140625" style="15" customWidth="1"/>
    <col min="10502" max="10502" width="12.42578125" style="15" customWidth="1"/>
    <col min="10503" max="10503" width="11.42578125" style="15"/>
    <col min="10504" max="10504" width="13.28515625" style="15" customWidth="1"/>
    <col min="10505" max="10751" width="11.42578125" style="15"/>
    <col min="10752" max="10752" width="35.7109375" style="15" customWidth="1"/>
    <col min="10753" max="10753" width="17.140625" style="15" customWidth="1"/>
    <col min="10754" max="10755" width="5.28515625" style="15" customWidth="1"/>
    <col min="10756" max="10756" width="5.42578125" style="15" customWidth="1"/>
    <col min="10757" max="10757" width="14.140625" style="15" customWidth="1"/>
    <col min="10758" max="10758" width="12.42578125" style="15" customWidth="1"/>
    <col min="10759" max="10759" width="11.42578125" style="15"/>
    <col min="10760" max="10760" width="13.28515625" style="15" customWidth="1"/>
    <col min="10761" max="11007" width="11.42578125" style="15"/>
    <col min="11008" max="11008" width="35.7109375" style="15" customWidth="1"/>
    <col min="11009" max="11009" width="17.140625" style="15" customWidth="1"/>
    <col min="11010" max="11011" width="5.28515625" style="15" customWidth="1"/>
    <col min="11012" max="11012" width="5.42578125" style="15" customWidth="1"/>
    <col min="11013" max="11013" width="14.140625" style="15" customWidth="1"/>
    <col min="11014" max="11014" width="12.42578125" style="15" customWidth="1"/>
    <col min="11015" max="11015" width="11.42578125" style="15"/>
    <col min="11016" max="11016" width="13.28515625" style="15" customWidth="1"/>
    <col min="11017" max="11263" width="11.42578125" style="15"/>
    <col min="11264" max="11264" width="35.7109375" style="15" customWidth="1"/>
    <col min="11265" max="11265" width="17.140625" style="15" customWidth="1"/>
    <col min="11266" max="11267" width="5.28515625" style="15" customWidth="1"/>
    <col min="11268" max="11268" width="5.42578125" style="15" customWidth="1"/>
    <col min="11269" max="11269" width="14.140625" style="15" customWidth="1"/>
    <col min="11270" max="11270" width="12.42578125" style="15" customWidth="1"/>
    <col min="11271" max="11271" width="11.42578125" style="15"/>
    <col min="11272" max="11272" width="13.28515625" style="15" customWidth="1"/>
    <col min="11273" max="11519" width="11.42578125" style="15"/>
    <col min="11520" max="11520" width="35.7109375" style="15" customWidth="1"/>
    <col min="11521" max="11521" width="17.140625" style="15" customWidth="1"/>
    <col min="11522" max="11523" width="5.28515625" style="15" customWidth="1"/>
    <col min="11524" max="11524" width="5.42578125" style="15" customWidth="1"/>
    <col min="11525" max="11525" width="14.140625" style="15" customWidth="1"/>
    <col min="11526" max="11526" width="12.42578125" style="15" customWidth="1"/>
    <col min="11527" max="11527" width="11.42578125" style="15"/>
    <col min="11528" max="11528" width="13.28515625" style="15" customWidth="1"/>
    <col min="11529" max="11775" width="11.42578125" style="15"/>
    <col min="11776" max="11776" width="35.7109375" style="15" customWidth="1"/>
    <col min="11777" max="11777" width="17.140625" style="15" customWidth="1"/>
    <col min="11778" max="11779" width="5.28515625" style="15" customWidth="1"/>
    <col min="11780" max="11780" width="5.42578125" style="15" customWidth="1"/>
    <col min="11781" max="11781" width="14.140625" style="15" customWidth="1"/>
    <col min="11782" max="11782" width="12.42578125" style="15" customWidth="1"/>
    <col min="11783" max="11783" width="11.42578125" style="15"/>
    <col min="11784" max="11784" width="13.28515625" style="15" customWidth="1"/>
    <col min="11785" max="12031" width="11.42578125" style="15"/>
    <col min="12032" max="12032" width="35.7109375" style="15" customWidth="1"/>
    <col min="12033" max="12033" width="17.140625" style="15" customWidth="1"/>
    <col min="12034" max="12035" width="5.28515625" style="15" customWidth="1"/>
    <col min="12036" max="12036" width="5.42578125" style="15" customWidth="1"/>
    <col min="12037" max="12037" width="14.140625" style="15" customWidth="1"/>
    <col min="12038" max="12038" width="12.42578125" style="15" customWidth="1"/>
    <col min="12039" max="12039" width="11.42578125" style="15"/>
    <col min="12040" max="12040" width="13.28515625" style="15" customWidth="1"/>
    <col min="12041" max="12287" width="11.42578125" style="15"/>
    <col min="12288" max="12288" width="35.7109375" style="15" customWidth="1"/>
    <col min="12289" max="12289" width="17.140625" style="15" customWidth="1"/>
    <col min="12290" max="12291" width="5.28515625" style="15" customWidth="1"/>
    <col min="12292" max="12292" width="5.42578125" style="15" customWidth="1"/>
    <col min="12293" max="12293" width="14.140625" style="15" customWidth="1"/>
    <col min="12294" max="12294" width="12.42578125" style="15" customWidth="1"/>
    <col min="12295" max="12295" width="11.42578125" style="15"/>
    <col min="12296" max="12296" width="13.28515625" style="15" customWidth="1"/>
    <col min="12297" max="12543" width="11.42578125" style="15"/>
    <col min="12544" max="12544" width="35.7109375" style="15" customWidth="1"/>
    <col min="12545" max="12545" width="17.140625" style="15" customWidth="1"/>
    <col min="12546" max="12547" width="5.28515625" style="15" customWidth="1"/>
    <col min="12548" max="12548" width="5.42578125" style="15" customWidth="1"/>
    <col min="12549" max="12549" width="14.140625" style="15" customWidth="1"/>
    <col min="12550" max="12550" width="12.42578125" style="15" customWidth="1"/>
    <col min="12551" max="12551" width="11.42578125" style="15"/>
    <col min="12552" max="12552" width="13.28515625" style="15" customWidth="1"/>
    <col min="12553" max="12799" width="11.42578125" style="15"/>
    <col min="12800" max="12800" width="35.7109375" style="15" customWidth="1"/>
    <col min="12801" max="12801" width="17.140625" style="15" customWidth="1"/>
    <col min="12802" max="12803" width="5.28515625" style="15" customWidth="1"/>
    <col min="12804" max="12804" width="5.42578125" style="15" customWidth="1"/>
    <col min="12805" max="12805" width="14.140625" style="15" customWidth="1"/>
    <col min="12806" max="12806" width="12.42578125" style="15" customWidth="1"/>
    <col min="12807" max="12807" width="11.42578125" style="15"/>
    <col min="12808" max="12808" width="13.28515625" style="15" customWidth="1"/>
    <col min="12809" max="13055" width="11.42578125" style="15"/>
    <col min="13056" max="13056" width="35.7109375" style="15" customWidth="1"/>
    <col min="13057" max="13057" width="17.140625" style="15" customWidth="1"/>
    <col min="13058" max="13059" width="5.28515625" style="15" customWidth="1"/>
    <col min="13060" max="13060" width="5.42578125" style="15" customWidth="1"/>
    <col min="13061" max="13061" width="14.140625" style="15" customWidth="1"/>
    <col min="13062" max="13062" width="12.42578125" style="15" customWidth="1"/>
    <col min="13063" max="13063" width="11.42578125" style="15"/>
    <col min="13064" max="13064" width="13.28515625" style="15" customWidth="1"/>
    <col min="13065" max="13311" width="11.42578125" style="15"/>
    <col min="13312" max="13312" width="35.7109375" style="15" customWidth="1"/>
    <col min="13313" max="13313" width="17.140625" style="15" customWidth="1"/>
    <col min="13314" max="13315" width="5.28515625" style="15" customWidth="1"/>
    <col min="13316" max="13316" width="5.42578125" style="15" customWidth="1"/>
    <col min="13317" max="13317" width="14.140625" style="15" customWidth="1"/>
    <col min="13318" max="13318" width="12.42578125" style="15" customWidth="1"/>
    <col min="13319" max="13319" width="11.42578125" style="15"/>
    <col min="13320" max="13320" width="13.28515625" style="15" customWidth="1"/>
    <col min="13321" max="13567" width="11.42578125" style="15"/>
    <col min="13568" max="13568" width="35.7109375" style="15" customWidth="1"/>
    <col min="13569" max="13569" width="17.140625" style="15" customWidth="1"/>
    <col min="13570" max="13571" width="5.28515625" style="15" customWidth="1"/>
    <col min="13572" max="13572" width="5.42578125" style="15" customWidth="1"/>
    <col min="13573" max="13573" width="14.140625" style="15" customWidth="1"/>
    <col min="13574" max="13574" width="12.42578125" style="15" customWidth="1"/>
    <col min="13575" max="13575" width="11.42578125" style="15"/>
    <col min="13576" max="13576" width="13.28515625" style="15" customWidth="1"/>
    <col min="13577" max="13823" width="11.42578125" style="15"/>
    <col min="13824" max="13824" width="35.7109375" style="15" customWidth="1"/>
    <col min="13825" max="13825" width="17.140625" style="15" customWidth="1"/>
    <col min="13826" max="13827" width="5.28515625" style="15" customWidth="1"/>
    <col min="13828" max="13828" width="5.42578125" style="15" customWidth="1"/>
    <col min="13829" max="13829" width="14.140625" style="15" customWidth="1"/>
    <col min="13830" max="13830" width="12.42578125" style="15" customWidth="1"/>
    <col min="13831" max="13831" width="11.42578125" style="15"/>
    <col min="13832" max="13832" width="13.28515625" style="15" customWidth="1"/>
    <col min="13833" max="14079" width="11.42578125" style="15"/>
    <col min="14080" max="14080" width="35.7109375" style="15" customWidth="1"/>
    <col min="14081" max="14081" width="17.140625" style="15" customWidth="1"/>
    <col min="14082" max="14083" width="5.28515625" style="15" customWidth="1"/>
    <col min="14084" max="14084" width="5.42578125" style="15" customWidth="1"/>
    <col min="14085" max="14085" width="14.140625" style="15" customWidth="1"/>
    <col min="14086" max="14086" width="12.42578125" style="15" customWidth="1"/>
    <col min="14087" max="14087" width="11.42578125" style="15"/>
    <col min="14088" max="14088" width="13.28515625" style="15" customWidth="1"/>
    <col min="14089" max="14335" width="11.42578125" style="15"/>
    <col min="14336" max="14336" width="35.7109375" style="15" customWidth="1"/>
    <col min="14337" max="14337" width="17.140625" style="15" customWidth="1"/>
    <col min="14338" max="14339" width="5.28515625" style="15" customWidth="1"/>
    <col min="14340" max="14340" width="5.42578125" style="15" customWidth="1"/>
    <col min="14341" max="14341" width="14.140625" style="15" customWidth="1"/>
    <col min="14342" max="14342" width="12.42578125" style="15" customWidth="1"/>
    <col min="14343" max="14343" width="11.42578125" style="15"/>
    <col min="14344" max="14344" width="13.28515625" style="15" customWidth="1"/>
    <col min="14345" max="14591" width="11.42578125" style="15"/>
    <col min="14592" max="14592" width="35.7109375" style="15" customWidth="1"/>
    <col min="14593" max="14593" width="17.140625" style="15" customWidth="1"/>
    <col min="14594" max="14595" width="5.28515625" style="15" customWidth="1"/>
    <col min="14596" max="14596" width="5.42578125" style="15" customWidth="1"/>
    <col min="14597" max="14597" width="14.140625" style="15" customWidth="1"/>
    <col min="14598" max="14598" width="12.42578125" style="15" customWidth="1"/>
    <col min="14599" max="14599" width="11.42578125" style="15"/>
    <col min="14600" max="14600" width="13.28515625" style="15" customWidth="1"/>
    <col min="14601" max="14847" width="11.42578125" style="15"/>
    <col min="14848" max="14848" width="35.7109375" style="15" customWidth="1"/>
    <col min="14849" max="14849" width="17.140625" style="15" customWidth="1"/>
    <col min="14850" max="14851" width="5.28515625" style="15" customWidth="1"/>
    <col min="14852" max="14852" width="5.42578125" style="15" customWidth="1"/>
    <col min="14853" max="14853" width="14.140625" style="15" customWidth="1"/>
    <col min="14854" max="14854" width="12.42578125" style="15" customWidth="1"/>
    <col min="14855" max="14855" width="11.42578125" style="15"/>
    <col min="14856" max="14856" width="13.28515625" style="15" customWidth="1"/>
    <col min="14857" max="15103" width="11.42578125" style="15"/>
    <col min="15104" max="15104" width="35.7109375" style="15" customWidth="1"/>
    <col min="15105" max="15105" width="17.140625" style="15" customWidth="1"/>
    <col min="15106" max="15107" width="5.28515625" style="15" customWidth="1"/>
    <col min="15108" max="15108" width="5.42578125" style="15" customWidth="1"/>
    <col min="15109" max="15109" width="14.140625" style="15" customWidth="1"/>
    <col min="15110" max="15110" width="12.42578125" style="15" customWidth="1"/>
    <col min="15111" max="15111" width="11.42578125" style="15"/>
    <col min="15112" max="15112" width="13.28515625" style="15" customWidth="1"/>
    <col min="15113" max="15359" width="11.42578125" style="15"/>
    <col min="15360" max="15360" width="35.7109375" style="15" customWidth="1"/>
    <col min="15361" max="15361" width="17.140625" style="15" customWidth="1"/>
    <col min="15362" max="15363" width="5.28515625" style="15" customWidth="1"/>
    <col min="15364" max="15364" width="5.42578125" style="15" customWidth="1"/>
    <col min="15365" max="15365" width="14.140625" style="15" customWidth="1"/>
    <col min="15366" max="15366" width="12.42578125" style="15" customWidth="1"/>
    <col min="15367" max="15367" width="11.42578125" style="15"/>
    <col min="15368" max="15368" width="13.28515625" style="15" customWidth="1"/>
    <col min="15369" max="15615" width="11.42578125" style="15"/>
    <col min="15616" max="15616" width="35.7109375" style="15" customWidth="1"/>
    <col min="15617" max="15617" width="17.140625" style="15" customWidth="1"/>
    <col min="15618" max="15619" width="5.28515625" style="15" customWidth="1"/>
    <col min="15620" max="15620" width="5.42578125" style="15" customWidth="1"/>
    <col min="15621" max="15621" width="14.140625" style="15" customWidth="1"/>
    <col min="15622" max="15622" width="12.42578125" style="15" customWidth="1"/>
    <col min="15623" max="15623" width="11.42578125" style="15"/>
    <col min="15624" max="15624" width="13.28515625" style="15" customWidth="1"/>
    <col min="15625" max="15871" width="11.42578125" style="15"/>
    <col min="15872" max="15872" width="35.7109375" style="15" customWidth="1"/>
    <col min="15873" max="15873" width="17.140625" style="15" customWidth="1"/>
    <col min="15874" max="15875" width="5.28515625" style="15" customWidth="1"/>
    <col min="15876" max="15876" width="5.42578125" style="15" customWidth="1"/>
    <col min="15877" max="15877" width="14.140625" style="15" customWidth="1"/>
    <col min="15878" max="15878" width="12.42578125" style="15" customWidth="1"/>
    <col min="15879" max="15879" width="11.42578125" style="15"/>
    <col min="15880" max="15880" width="13.28515625" style="15" customWidth="1"/>
    <col min="15881" max="16127" width="11.42578125" style="15"/>
    <col min="16128" max="16128" width="35.7109375" style="15" customWidth="1"/>
    <col min="16129" max="16129" width="17.140625" style="15" customWidth="1"/>
    <col min="16130" max="16131" width="5.28515625" style="15" customWidth="1"/>
    <col min="16132" max="16132" width="5.42578125" style="15" customWidth="1"/>
    <col min="16133" max="16133" width="14.140625" style="15" customWidth="1"/>
    <col min="16134" max="16134" width="12.42578125" style="15" customWidth="1"/>
    <col min="16135" max="16135" width="11.42578125" style="15"/>
    <col min="16136" max="16136" width="13.28515625" style="15" customWidth="1"/>
    <col min="16137" max="16384" width="11.42578125" style="15"/>
  </cols>
  <sheetData>
    <row r="3" spans="2:8" ht="18" x14ac:dyDescent="0.25">
      <c r="B3" s="143" t="s">
        <v>100</v>
      </c>
      <c r="C3" s="143"/>
      <c r="D3" s="143"/>
      <c r="E3" s="144"/>
      <c r="F3" s="144"/>
      <c r="G3" s="144"/>
      <c r="H3" s="144"/>
    </row>
    <row r="4" spans="2:8" x14ac:dyDescent="0.2">
      <c r="B4" s="29"/>
      <c r="C4" s="29"/>
      <c r="D4" s="16"/>
      <c r="E4" s="16"/>
      <c r="F4" s="16"/>
      <c r="G4" s="17"/>
      <c r="H4" s="16"/>
    </row>
    <row r="5" spans="2:8" s="41" customFormat="1" ht="165" customHeight="1" x14ac:dyDescent="0.25">
      <c r="B5" s="47" t="s">
        <v>133</v>
      </c>
      <c r="C5" s="48" t="s">
        <v>101</v>
      </c>
      <c r="D5" s="48" t="s">
        <v>102</v>
      </c>
      <c r="E5" s="48" t="s">
        <v>51</v>
      </c>
      <c r="F5" s="48" t="s">
        <v>52</v>
      </c>
      <c r="G5" s="48" t="s">
        <v>53</v>
      </c>
      <c r="H5" s="48" t="s">
        <v>103</v>
      </c>
    </row>
    <row r="6" spans="2:8" x14ac:dyDescent="0.2">
      <c r="B6" s="30"/>
      <c r="C6" s="30"/>
      <c r="D6" s="19"/>
      <c r="E6" s="19"/>
      <c r="F6" s="19"/>
      <c r="G6" s="19"/>
      <c r="H6" s="19"/>
    </row>
    <row r="7" spans="2:8" x14ac:dyDescent="0.2">
      <c r="B7" s="31" t="s">
        <v>58</v>
      </c>
      <c r="C7" s="31"/>
      <c r="D7" s="20" t="s">
        <v>59</v>
      </c>
      <c r="E7" s="21" t="s">
        <v>60</v>
      </c>
      <c r="F7" s="21" t="s">
        <v>61</v>
      </c>
      <c r="G7" s="21" t="s">
        <v>61</v>
      </c>
      <c r="H7" s="22"/>
    </row>
    <row r="8" spans="2:8" x14ac:dyDescent="0.2">
      <c r="B8" s="31" t="s">
        <v>62</v>
      </c>
      <c r="C8" s="31"/>
      <c r="D8" s="20" t="s">
        <v>59</v>
      </c>
      <c r="E8" s="21" t="s">
        <v>60</v>
      </c>
      <c r="F8" s="21" t="s">
        <v>63</v>
      </c>
      <c r="G8" s="21" t="s">
        <v>64</v>
      </c>
      <c r="H8" s="22"/>
    </row>
    <row r="9" spans="2:8" x14ac:dyDescent="0.2">
      <c r="B9" s="31" t="s">
        <v>65</v>
      </c>
      <c r="C9" s="31"/>
      <c r="D9" s="20" t="s">
        <v>59</v>
      </c>
      <c r="E9" s="21" t="s">
        <v>60</v>
      </c>
      <c r="F9" s="21" t="s">
        <v>63</v>
      </c>
      <c r="G9" s="21" t="s">
        <v>66</v>
      </c>
      <c r="H9" s="22"/>
    </row>
    <row r="10" spans="2:8" x14ac:dyDescent="0.2">
      <c r="B10" s="31" t="s">
        <v>67</v>
      </c>
      <c r="C10" s="31"/>
      <c r="D10" s="20" t="s">
        <v>59</v>
      </c>
      <c r="E10" s="21" t="s">
        <v>60</v>
      </c>
      <c r="F10" s="21" t="s">
        <v>68</v>
      </c>
      <c r="G10" s="21" t="s">
        <v>69</v>
      </c>
      <c r="H10" s="22"/>
    </row>
    <row r="11" spans="2:8" x14ac:dyDescent="0.2">
      <c r="B11" s="31" t="s">
        <v>70</v>
      </c>
      <c r="C11" s="31"/>
      <c r="D11" s="20" t="s">
        <v>59</v>
      </c>
      <c r="E11" s="21" t="s">
        <v>71</v>
      </c>
      <c r="F11" s="21" t="s">
        <v>64</v>
      </c>
      <c r="G11" s="21" t="s">
        <v>61</v>
      </c>
      <c r="H11" s="22"/>
    </row>
    <row r="12" spans="2:8" x14ac:dyDescent="0.2">
      <c r="B12" s="31" t="s">
        <v>72</v>
      </c>
      <c r="C12" s="31"/>
      <c r="D12" s="20" t="s">
        <v>59</v>
      </c>
      <c r="E12" s="21" t="s">
        <v>71</v>
      </c>
      <c r="F12" s="21" t="s">
        <v>64</v>
      </c>
      <c r="G12" s="21" t="s">
        <v>73</v>
      </c>
      <c r="H12" s="22"/>
    </row>
    <row r="13" spans="2:8" ht="39" customHeight="1" x14ac:dyDescent="0.2">
      <c r="B13" s="32" t="s">
        <v>74</v>
      </c>
      <c r="C13" s="57" t="s">
        <v>97</v>
      </c>
      <c r="D13" s="23"/>
      <c r="E13" s="24"/>
      <c r="F13" s="25"/>
      <c r="G13" s="24"/>
      <c r="H13" s="26"/>
    </row>
    <row r="14" spans="2:8" x14ac:dyDescent="0.2">
      <c r="B14" s="30"/>
      <c r="C14" s="30"/>
      <c r="D14" s="19"/>
      <c r="E14" s="19"/>
      <c r="F14" s="19"/>
      <c r="G14" s="19"/>
      <c r="H14" s="19"/>
    </row>
    <row r="15" spans="2:8" x14ac:dyDescent="0.2">
      <c r="B15" s="31" t="s">
        <v>62</v>
      </c>
      <c r="C15" s="31"/>
      <c r="D15" s="20" t="s">
        <v>75</v>
      </c>
      <c r="E15" s="21" t="s">
        <v>60</v>
      </c>
      <c r="F15" s="21" t="s">
        <v>63</v>
      </c>
      <c r="G15" s="21" t="s">
        <v>64</v>
      </c>
      <c r="H15" s="22"/>
    </row>
    <row r="16" spans="2:8" x14ac:dyDescent="0.2">
      <c r="B16" s="31" t="s">
        <v>65</v>
      </c>
      <c r="C16" s="31"/>
      <c r="D16" s="20" t="s">
        <v>75</v>
      </c>
      <c r="E16" s="21" t="s">
        <v>60</v>
      </c>
      <c r="F16" s="21" t="s">
        <v>63</v>
      </c>
      <c r="G16" s="21" t="s">
        <v>66</v>
      </c>
      <c r="H16" s="22"/>
    </row>
    <row r="17" spans="2:8" ht="31.5" x14ac:dyDescent="0.2">
      <c r="B17" s="32" t="s">
        <v>21</v>
      </c>
      <c r="C17" s="57" t="s">
        <v>88</v>
      </c>
      <c r="D17" s="23"/>
      <c r="E17" s="24"/>
      <c r="F17" s="25"/>
      <c r="G17" s="24"/>
      <c r="H17" s="26"/>
    </row>
    <row r="18" spans="2:8" x14ac:dyDescent="0.2">
      <c r="B18" s="31" t="s">
        <v>62</v>
      </c>
      <c r="C18" s="31"/>
      <c r="D18" s="20" t="s">
        <v>78</v>
      </c>
      <c r="E18" s="21" t="s">
        <v>60</v>
      </c>
      <c r="F18" s="21" t="s">
        <v>63</v>
      </c>
      <c r="G18" s="21" t="s">
        <v>64</v>
      </c>
      <c r="H18" s="22"/>
    </row>
    <row r="19" spans="2:8" x14ac:dyDescent="0.2">
      <c r="B19" s="31" t="s">
        <v>65</v>
      </c>
      <c r="C19" s="31"/>
      <c r="D19" s="20" t="s">
        <v>79</v>
      </c>
      <c r="E19" s="21" t="s">
        <v>60</v>
      </c>
      <c r="F19" s="21" t="s">
        <v>63</v>
      </c>
      <c r="G19" s="21" t="s">
        <v>66</v>
      </c>
      <c r="H19" s="22"/>
    </row>
    <row r="20" spans="2:8" ht="51" customHeight="1" x14ac:dyDescent="0.2">
      <c r="B20" s="32" t="s">
        <v>80</v>
      </c>
      <c r="C20" s="56" t="s">
        <v>89</v>
      </c>
      <c r="D20" s="23"/>
      <c r="E20" s="24"/>
      <c r="F20" s="25"/>
      <c r="G20" s="24"/>
      <c r="H20" s="26"/>
    </row>
    <row r="21" spans="2:8" x14ac:dyDescent="0.2">
      <c r="B21" s="30"/>
      <c r="C21" s="30"/>
      <c r="D21" s="19"/>
      <c r="E21" s="19"/>
      <c r="F21" s="19"/>
      <c r="G21" s="19"/>
      <c r="H21" s="19"/>
    </row>
    <row r="22" spans="2:8" x14ac:dyDescent="0.2">
      <c r="B22" s="31" t="s">
        <v>62</v>
      </c>
      <c r="C22" s="31"/>
      <c r="D22" s="20" t="s">
        <v>81</v>
      </c>
      <c r="E22" s="21" t="s">
        <v>60</v>
      </c>
      <c r="F22" s="21" t="s">
        <v>63</v>
      </c>
      <c r="G22" s="21" t="s">
        <v>64</v>
      </c>
      <c r="H22" s="22"/>
    </row>
    <row r="23" spans="2:8" x14ac:dyDescent="0.2">
      <c r="B23" s="31" t="s">
        <v>65</v>
      </c>
      <c r="C23" s="31"/>
      <c r="D23" s="20" t="s">
        <v>81</v>
      </c>
      <c r="E23" s="21" t="s">
        <v>60</v>
      </c>
      <c r="F23" s="21" t="s">
        <v>63</v>
      </c>
      <c r="G23" s="21" t="s">
        <v>66</v>
      </c>
      <c r="H23" s="22"/>
    </row>
    <row r="24" spans="2:8" ht="34.5" customHeight="1" x14ac:dyDescent="0.2">
      <c r="B24" s="32" t="s">
        <v>82</v>
      </c>
      <c r="C24" s="56" t="s">
        <v>90</v>
      </c>
      <c r="D24" s="23"/>
      <c r="E24" s="24"/>
      <c r="F24" s="25"/>
      <c r="G24" s="24"/>
      <c r="H24" s="26"/>
    </row>
    <row r="25" spans="2:8" x14ac:dyDescent="0.2">
      <c r="B25" s="35"/>
      <c r="C25" s="35"/>
      <c r="D25" s="36"/>
      <c r="E25" s="19"/>
      <c r="F25" s="37"/>
      <c r="G25" s="19"/>
      <c r="H25" s="38"/>
    </row>
    <row r="26" spans="2:8" x14ac:dyDescent="0.2">
      <c r="B26" s="32"/>
      <c r="C26" s="32"/>
      <c r="D26" s="23"/>
      <c r="E26" s="24"/>
      <c r="F26" s="25"/>
      <c r="G26" s="24"/>
      <c r="H26" s="26"/>
    </row>
    <row r="27" spans="2:8" x14ac:dyDescent="0.2">
      <c r="B27" s="32"/>
      <c r="C27" s="32"/>
      <c r="D27" s="23"/>
      <c r="E27" s="24"/>
      <c r="F27" s="25"/>
      <c r="G27" s="24"/>
      <c r="H27" s="26"/>
    </row>
    <row r="28" spans="2:8" x14ac:dyDescent="0.2">
      <c r="B28" s="32"/>
      <c r="C28" s="32"/>
      <c r="D28" s="23"/>
      <c r="E28" s="24"/>
      <c r="F28" s="25"/>
      <c r="G28" s="24"/>
      <c r="H28" s="26"/>
    </row>
    <row r="29" spans="2:8" x14ac:dyDescent="0.2">
      <c r="B29" s="32"/>
      <c r="C29" s="32"/>
      <c r="D29" s="23"/>
      <c r="E29" s="24"/>
      <c r="F29" s="25"/>
      <c r="G29" s="24"/>
      <c r="H29" s="26"/>
    </row>
    <row r="30" spans="2:8" x14ac:dyDescent="0.2">
      <c r="B30" s="32"/>
      <c r="C30" s="32"/>
      <c r="D30" s="23"/>
      <c r="E30" s="24"/>
      <c r="F30" s="25"/>
      <c r="G30" s="24"/>
      <c r="H30" s="26"/>
    </row>
    <row r="31" spans="2:8" ht="45" customHeight="1" x14ac:dyDescent="0.2">
      <c r="B31" s="32"/>
      <c r="C31" s="39" t="s">
        <v>91</v>
      </c>
      <c r="D31" s="23"/>
      <c r="E31" s="24"/>
      <c r="F31" s="25"/>
      <c r="G31" s="24"/>
      <c r="H31" s="26"/>
    </row>
    <row r="32" spans="2:8" x14ac:dyDescent="0.2">
      <c r="B32" s="35"/>
      <c r="C32" s="35"/>
      <c r="D32" s="36"/>
      <c r="E32" s="19"/>
      <c r="F32" s="37"/>
      <c r="G32" s="19"/>
      <c r="H32" s="38"/>
    </row>
    <row r="33" spans="2:8" x14ac:dyDescent="0.2">
      <c r="B33" s="32"/>
      <c r="C33" s="32"/>
      <c r="D33" s="23"/>
      <c r="E33" s="24"/>
      <c r="F33" s="25"/>
      <c r="G33" s="24"/>
      <c r="H33" s="26"/>
    </row>
    <row r="34" spans="2:8" x14ac:dyDescent="0.2">
      <c r="B34" s="32"/>
      <c r="C34" s="32"/>
      <c r="D34" s="23"/>
      <c r="E34" s="24"/>
      <c r="F34" s="25"/>
      <c r="G34" s="24"/>
      <c r="H34" s="26"/>
    </row>
    <row r="35" spans="2:8" x14ac:dyDescent="0.2">
      <c r="B35" s="32"/>
      <c r="C35" s="32"/>
      <c r="D35" s="23"/>
      <c r="E35" s="24"/>
      <c r="F35" s="25"/>
      <c r="G35" s="24"/>
      <c r="H35" s="26"/>
    </row>
    <row r="36" spans="2:8" x14ac:dyDescent="0.2">
      <c r="B36" s="32"/>
      <c r="C36" s="32"/>
      <c r="D36" s="23"/>
      <c r="E36" s="24"/>
      <c r="F36" s="25"/>
      <c r="G36" s="24"/>
      <c r="H36" s="26"/>
    </row>
    <row r="37" spans="2:8" ht="63.75" customHeight="1" x14ac:dyDescent="0.2">
      <c r="B37" s="32"/>
      <c r="C37" s="58" t="s">
        <v>98</v>
      </c>
      <c r="D37" s="42" t="s">
        <v>87</v>
      </c>
      <c r="E37" s="24"/>
      <c r="F37" s="25"/>
      <c r="G37" s="24"/>
      <c r="H37" s="26"/>
    </row>
    <row r="38" spans="2:8" x14ac:dyDescent="0.2">
      <c r="B38" s="35"/>
      <c r="C38" s="35"/>
      <c r="D38" s="36"/>
      <c r="E38" s="19"/>
      <c r="F38" s="37"/>
      <c r="G38" s="19"/>
      <c r="H38" s="38"/>
    </row>
    <row r="39" spans="2:8" x14ac:dyDescent="0.2">
      <c r="B39" s="31" t="s">
        <v>62</v>
      </c>
      <c r="C39" s="31"/>
      <c r="D39" s="20" t="s">
        <v>83</v>
      </c>
      <c r="E39" s="21" t="s">
        <v>60</v>
      </c>
      <c r="F39" s="21" t="s">
        <v>63</v>
      </c>
      <c r="G39" s="21" t="s">
        <v>64</v>
      </c>
      <c r="H39" s="22"/>
    </row>
    <row r="40" spans="2:8" x14ac:dyDescent="0.2">
      <c r="B40" s="31" t="s">
        <v>65</v>
      </c>
      <c r="C40" s="31"/>
      <c r="D40" s="20" t="s">
        <v>83</v>
      </c>
      <c r="E40" s="21" t="s">
        <v>60</v>
      </c>
      <c r="F40" s="21" t="s">
        <v>63</v>
      </c>
      <c r="G40" s="21" t="s">
        <v>66</v>
      </c>
      <c r="H40" s="22"/>
    </row>
    <row r="41" spans="2:8" ht="38.25" customHeight="1" x14ac:dyDescent="0.2">
      <c r="B41" s="32" t="s">
        <v>84</v>
      </c>
      <c r="C41" s="43" t="s">
        <v>93</v>
      </c>
      <c r="D41" s="23"/>
      <c r="E41" s="24"/>
      <c r="F41" s="25"/>
      <c r="G41" s="24"/>
      <c r="H41" s="26"/>
    </row>
    <row r="42" spans="2:8" x14ac:dyDescent="0.2">
      <c r="B42" s="35"/>
      <c r="C42" s="35"/>
      <c r="D42" s="36"/>
      <c r="E42" s="19"/>
      <c r="F42" s="37"/>
      <c r="G42" s="19"/>
      <c r="H42" s="38"/>
    </row>
    <row r="43" spans="2:8" x14ac:dyDescent="0.2">
      <c r="B43" s="32"/>
      <c r="C43" s="32"/>
      <c r="D43" s="23"/>
      <c r="E43" s="24"/>
      <c r="F43" s="25"/>
      <c r="G43" s="24"/>
      <c r="H43" s="26"/>
    </row>
    <row r="44" spans="2:8" x14ac:dyDescent="0.2">
      <c r="B44" s="32"/>
      <c r="C44" s="32"/>
      <c r="D44" s="23"/>
      <c r="E44" s="24"/>
      <c r="F44" s="25"/>
      <c r="G44" s="24"/>
      <c r="H44" s="26"/>
    </row>
    <row r="45" spans="2:8" x14ac:dyDescent="0.2">
      <c r="B45" s="32"/>
      <c r="C45" s="32"/>
      <c r="D45" s="23"/>
      <c r="E45" s="24"/>
      <c r="F45" s="25"/>
      <c r="G45" s="24"/>
      <c r="H45" s="26"/>
    </row>
    <row r="46" spans="2:8" x14ac:dyDescent="0.2">
      <c r="B46" s="32"/>
      <c r="C46" s="32"/>
      <c r="D46" s="23"/>
      <c r="E46" s="24"/>
      <c r="F46" s="25"/>
      <c r="G46" s="24"/>
      <c r="H46" s="26"/>
    </row>
    <row r="47" spans="2:8" ht="37.5" customHeight="1" x14ac:dyDescent="0.2">
      <c r="B47" s="32"/>
      <c r="C47" s="43" t="s">
        <v>94</v>
      </c>
      <c r="D47" s="23"/>
      <c r="E47" s="24"/>
      <c r="F47" s="25"/>
      <c r="G47" s="24"/>
      <c r="H47" s="26"/>
    </row>
    <row r="48" spans="2:8" x14ac:dyDescent="0.2">
      <c r="B48" s="35"/>
      <c r="C48" s="35"/>
      <c r="D48" s="36"/>
      <c r="E48" s="19"/>
      <c r="F48" s="37"/>
      <c r="G48" s="19"/>
      <c r="H48" s="38"/>
    </row>
    <row r="49" spans="2:8" x14ac:dyDescent="0.2">
      <c r="B49" s="32"/>
      <c r="C49" s="32"/>
      <c r="D49" s="23"/>
      <c r="E49" s="24"/>
      <c r="F49" s="25"/>
      <c r="G49" s="24"/>
      <c r="H49" s="26"/>
    </row>
    <row r="50" spans="2:8" x14ac:dyDescent="0.2">
      <c r="B50" s="32"/>
      <c r="C50" s="32"/>
      <c r="D50" s="23"/>
      <c r="E50" s="24"/>
      <c r="F50" s="25"/>
      <c r="G50" s="24"/>
      <c r="H50" s="26"/>
    </row>
    <row r="51" spans="2:8" x14ac:dyDescent="0.2">
      <c r="B51" s="32"/>
      <c r="C51" s="32"/>
      <c r="D51" s="23"/>
      <c r="E51" s="24"/>
      <c r="F51" s="25"/>
      <c r="G51" s="24"/>
      <c r="H51" s="26"/>
    </row>
    <row r="52" spans="2:8" x14ac:dyDescent="0.2">
      <c r="B52" s="32"/>
      <c r="C52" s="32"/>
      <c r="D52" s="23"/>
      <c r="E52" s="24"/>
      <c r="F52" s="25"/>
      <c r="G52" s="24"/>
      <c r="H52" s="26"/>
    </row>
    <row r="53" spans="2:8" ht="38.25" customHeight="1" x14ac:dyDescent="0.3">
      <c r="B53" s="32"/>
      <c r="C53" s="44" t="s">
        <v>95</v>
      </c>
      <c r="D53" s="23"/>
      <c r="E53" s="24"/>
      <c r="F53" s="25"/>
      <c r="G53" s="24"/>
      <c r="H53" s="26"/>
    </row>
    <row r="54" spans="2:8" x14ac:dyDescent="0.2">
      <c r="B54" s="35"/>
      <c r="C54" s="35"/>
      <c r="D54" s="36"/>
      <c r="E54" s="19"/>
      <c r="F54" s="37"/>
      <c r="G54" s="19"/>
      <c r="H54" s="38"/>
    </row>
    <row r="55" spans="2:8" x14ac:dyDescent="0.2">
      <c r="B55" s="31" t="s">
        <v>76</v>
      </c>
      <c r="C55" s="31"/>
      <c r="D55" s="20" t="s">
        <v>77</v>
      </c>
      <c r="E55" s="21" t="s">
        <v>60</v>
      </c>
      <c r="F55" s="21" t="s">
        <v>69</v>
      </c>
      <c r="G55" s="21" t="s">
        <v>64</v>
      </c>
      <c r="H55" s="22"/>
    </row>
    <row r="56" spans="2:8" ht="47.25" customHeight="1" x14ac:dyDescent="0.2">
      <c r="B56" s="32" t="s">
        <v>32</v>
      </c>
      <c r="C56" s="39" t="s">
        <v>96</v>
      </c>
      <c r="D56" s="23"/>
      <c r="E56" s="24"/>
      <c r="F56" s="25"/>
      <c r="G56" s="24"/>
      <c r="H56" s="26"/>
    </row>
    <row r="57" spans="2:8" x14ac:dyDescent="0.2">
      <c r="B57" s="35"/>
      <c r="C57" s="35"/>
      <c r="D57" s="36"/>
      <c r="E57" s="19"/>
      <c r="F57" s="37"/>
      <c r="G57" s="19"/>
      <c r="H57" s="38"/>
    </row>
    <row r="58" spans="2:8" x14ac:dyDescent="0.2">
      <c r="B58" s="32"/>
      <c r="C58" s="32"/>
      <c r="D58" s="23"/>
      <c r="E58" s="24"/>
      <c r="F58" s="25"/>
      <c r="G58" s="24"/>
      <c r="H58" s="26"/>
    </row>
    <row r="59" spans="2:8" x14ac:dyDescent="0.2">
      <c r="B59" s="32"/>
      <c r="C59" s="32"/>
      <c r="D59" s="23"/>
      <c r="E59" s="24"/>
      <c r="F59" s="25"/>
      <c r="G59" s="24"/>
      <c r="H59" s="26"/>
    </row>
    <row r="60" spans="2:8" x14ac:dyDescent="0.2">
      <c r="B60" s="32"/>
      <c r="C60" s="32"/>
      <c r="D60" s="23"/>
      <c r="E60" s="24"/>
      <c r="F60" s="25"/>
      <c r="G60" s="24"/>
      <c r="H60" s="26"/>
    </row>
    <row r="61" spans="2:8" x14ac:dyDescent="0.2">
      <c r="B61" s="32"/>
      <c r="C61" s="32"/>
      <c r="D61" s="23"/>
      <c r="E61" s="24"/>
      <c r="F61" s="25"/>
      <c r="G61" s="24"/>
      <c r="H61" s="26"/>
    </row>
    <row r="62" spans="2:8" ht="77.25" customHeight="1" x14ac:dyDescent="0.2">
      <c r="B62" s="32"/>
      <c r="C62" s="39" t="s">
        <v>86</v>
      </c>
      <c r="D62" s="23"/>
      <c r="E62" s="24"/>
      <c r="F62" s="25"/>
      <c r="G62" s="24"/>
      <c r="H62" s="26"/>
    </row>
    <row r="63" spans="2:8" x14ac:dyDescent="0.2">
      <c r="B63" s="35"/>
      <c r="C63" s="35"/>
      <c r="D63" s="36"/>
      <c r="E63" s="19"/>
      <c r="F63" s="37"/>
      <c r="G63" s="19"/>
      <c r="H63" s="38"/>
    </row>
    <row r="64" spans="2:8" x14ac:dyDescent="0.2">
      <c r="B64" s="32"/>
      <c r="C64" s="32"/>
      <c r="D64" s="23"/>
      <c r="E64" s="24"/>
      <c r="F64" s="25"/>
      <c r="G64" s="24"/>
      <c r="H64" s="26"/>
    </row>
    <row r="65" spans="2:8" x14ac:dyDescent="0.2">
      <c r="B65" s="32"/>
      <c r="C65" s="32"/>
      <c r="D65" s="23"/>
      <c r="E65" s="24"/>
      <c r="F65" s="25"/>
      <c r="G65" s="24"/>
      <c r="H65" s="26"/>
    </row>
    <row r="66" spans="2:8" x14ac:dyDescent="0.2">
      <c r="B66" s="32"/>
      <c r="C66" s="32"/>
      <c r="D66" s="23"/>
      <c r="E66" s="24"/>
      <c r="F66" s="25"/>
      <c r="G66" s="24"/>
      <c r="H66" s="26"/>
    </row>
    <row r="67" spans="2:8" x14ac:dyDescent="0.2">
      <c r="B67" s="32"/>
      <c r="C67" s="32"/>
      <c r="D67" s="23"/>
      <c r="E67" s="24"/>
      <c r="F67" s="25"/>
      <c r="G67" s="24"/>
      <c r="H67" s="26"/>
    </row>
    <row r="68" spans="2:8" ht="54.75" customHeight="1" x14ac:dyDescent="0.2">
      <c r="B68" s="32"/>
      <c r="C68" s="32" t="s">
        <v>99</v>
      </c>
      <c r="D68" s="23"/>
      <c r="E68" s="24"/>
      <c r="F68" s="25"/>
      <c r="G68" s="24"/>
      <c r="H68" s="26"/>
    </row>
    <row r="69" spans="2:8" x14ac:dyDescent="0.2">
      <c r="B69" s="35"/>
      <c r="C69" s="35"/>
      <c r="D69" s="36"/>
      <c r="E69" s="19"/>
      <c r="F69" s="37"/>
      <c r="G69" s="19"/>
      <c r="H69" s="38"/>
    </row>
    <row r="70" spans="2:8" x14ac:dyDescent="0.2">
      <c r="B70" s="32"/>
      <c r="C70" s="32"/>
      <c r="D70" s="23"/>
      <c r="E70" s="24"/>
      <c r="F70" s="25"/>
      <c r="G70" s="24"/>
      <c r="H70" s="26"/>
    </row>
    <row r="71" spans="2:8" x14ac:dyDescent="0.2">
      <c r="B71" s="32"/>
      <c r="C71" s="32"/>
      <c r="D71" s="23"/>
      <c r="E71" s="24"/>
      <c r="F71" s="25"/>
      <c r="G71" s="24"/>
      <c r="H71" s="26"/>
    </row>
    <row r="72" spans="2:8" x14ac:dyDescent="0.2">
      <c r="B72" s="32"/>
      <c r="C72" s="32"/>
      <c r="D72" s="23"/>
      <c r="E72" s="24"/>
      <c r="F72" s="25"/>
      <c r="G72" s="24"/>
      <c r="H72" s="26"/>
    </row>
    <row r="73" spans="2:8" x14ac:dyDescent="0.2">
      <c r="B73" s="32"/>
      <c r="C73" s="32"/>
      <c r="D73" s="23"/>
      <c r="E73" s="24"/>
      <c r="F73" s="25"/>
      <c r="G73" s="24"/>
      <c r="H73" s="26"/>
    </row>
    <row r="74" spans="2:8" x14ac:dyDescent="0.2">
      <c r="B74" s="35"/>
      <c r="C74" s="35"/>
      <c r="D74" s="36"/>
      <c r="E74" s="19"/>
      <c r="F74" s="37"/>
      <c r="G74" s="19"/>
      <c r="H74" s="38"/>
    </row>
    <row r="75" spans="2:8" x14ac:dyDescent="0.2">
      <c r="B75" s="33" t="s">
        <v>85</v>
      </c>
      <c r="C75" s="33"/>
      <c r="D75" s="27"/>
      <c r="E75" s="16"/>
      <c r="F75" s="16"/>
      <c r="G75" s="16"/>
      <c r="H75" s="28">
        <f>+H41+H24+H20+H17+H13+H56</f>
        <v>0</v>
      </c>
    </row>
    <row r="78" spans="2:8" ht="66" customHeight="1" x14ac:dyDescent="0.2">
      <c r="C78" s="145" t="s">
        <v>132</v>
      </c>
      <c r="D78" s="145"/>
    </row>
    <row r="79" spans="2:8" x14ac:dyDescent="0.2">
      <c r="C79" s="145"/>
      <c r="D79" s="145"/>
    </row>
    <row r="80" spans="2:8" x14ac:dyDescent="0.2">
      <c r="C80" s="145"/>
      <c r="D80" s="145"/>
    </row>
    <row r="81" spans="3:4" x14ac:dyDescent="0.2">
      <c r="C81" s="145"/>
      <c r="D81" s="145"/>
    </row>
  </sheetData>
  <mergeCells count="2">
    <mergeCell ref="B3:H3"/>
    <mergeCell ref="C78:D81"/>
  </mergeCells>
  <pageMargins left="0.70866141732283472" right="0.70866141732283472" top="0.74803149606299213" bottom="0.74803149606299213" header="0.31496062992125984" footer="0.31496062992125984"/>
  <pageSetup scale="7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8" workbookViewId="0">
      <selection activeCell="C11" sqref="C11"/>
    </sheetView>
  </sheetViews>
  <sheetFormatPr baseColWidth="10" defaultRowHeight="15.75" x14ac:dyDescent="0.3"/>
  <cols>
    <col min="1" max="1" width="32.28515625" style="3" customWidth="1"/>
    <col min="2" max="2" width="29.7109375" style="3" customWidth="1"/>
    <col min="3" max="3" width="25.5703125" style="3" customWidth="1"/>
    <col min="4" max="4" width="25" style="3" hidden="1" customWidth="1"/>
    <col min="5" max="5" width="0" style="10" hidden="1" customWidth="1"/>
    <col min="6" max="6" width="28.5703125" style="3" hidden="1" customWidth="1"/>
    <col min="7" max="7" width="16.140625" style="3" hidden="1" customWidth="1"/>
    <col min="8" max="8" width="8" style="3" hidden="1" customWidth="1"/>
    <col min="9" max="9" width="6.42578125" style="3" hidden="1" customWidth="1"/>
    <col min="10" max="10" width="8.85546875" style="3" hidden="1" customWidth="1"/>
    <col min="11" max="11" width="6.42578125" style="3" hidden="1" customWidth="1"/>
    <col min="12" max="14" width="18" style="3" customWidth="1"/>
    <col min="15" max="15" width="68.140625" style="3" customWidth="1"/>
    <col min="16" max="16384" width="11.42578125" style="3"/>
  </cols>
  <sheetData>
    <row r="1" spans="1:15" ht="21" x14ac:dyDescent="0.35">
      <c r="A1" s="155" t="s">
        <v>0</v>
      </c>
      <c r="B1" s="155"/>
      <c r="C1" s="155"/>
      <c r="D1" s="155"/>
      <c r="E1" s="155"/>
      <c r="F1" s="155"/>
      <c r="G1" s="155"/>
      <c r="H1" s="155"/>
      <c r="I1" s="155"/>
      <c r="J1" s="155"/>
      <c r="K1" s="155"/>
      <c r="L1" s="1"/>
      <c r="M1" s="1"/>
      <c r="N1" s="1"/>
      <c r="O1" s="1"/>
    </row>
    <row r="2" spans="1:15" ht="16.5" x14ac:dyDescent="0.3">
      <c r="A2" s="2" t="s">
        <v>1</v>
      </c>
      <c r="B2" s="1"/>
      <c r="C2" s="1"/>
      <c r="D2" s="1"/>
      <c r="E2" s="13"/>
      <c r="F2" s="1"/>
      <c r="G2" s="1"/>
      <c r="H2" s="1"/>
      <c r="I2" s="1"/>
      <c r="J2" s="1"/>
      <c r="K2" s="1"/>
      <c r="L2" s="1"/>
      <c r="M2" s="1"/>
      <c r="N2" s="1"/>
      <c r="O2" s="1"/>
    </row>
    <row r="3" spans="1:15" ht="16.5" x14ac:dyDescent="0.3">
      <c r="A3" s="2" t="s">
        <v>2</v>
      </c>
      <c r="B3" s="1"/>
      <c r="C3" s="1"/>
      <c r="D3" s="1"/>
      <c r="E3" s="13"/>
      <c r="F3" s="1"/>
      <c r="G3" s="1"/>
      <c r="H3" s="1"/>
      <c r="I3" s="1"/>
      <c r="J3" s="1"/>
      <c r="K3" s="1"/>
      <c r="L3" s="1"/>
      <c r="M3" s="1"/>
      <c r="N3" s="1"/>
      <c r="O3" s="1"/>
    </row>
    <row r="4" spans="1:15" ht="16.5" x14ac:dyDescent="0.3">
      <c r="A4" s="2" t="s">
        <v>3</v>
      </c>
      <c r="B4" s="2" t="s">
        <v>19</v>
      </c>
      <c r="C4" s="1"/>
      <c r="D4" s="1"/>
      <c r="E4" s="13"/>
      <c r="F4" s="1"/>
      <c r="G4" s="1"/>
      <c r="H4" s="1"/>
      <c r="I4" s="1"/>
      <c r="J4" s="1"/>
      <c r="K4" s="1"/>
      <c r="L4" s="1"/>
      <c r="M4" s="1"/>
      <c r="N4" s="1"/>
      <c r="O4" s="1"/>
    </row>
    <row r="5" spans="1:15" ht="16.5" x14ac:dyDescent="0.3">
      <c r="A5" s="154" t="s">
        <v>4</v>
      </c>
      <c r="B5" s="154" t="s">
        <v>5</v>
      </c>
      <c r="C5" s="156" t="s">
        <v>6</v>
      </c>
      <c r="D5" s="156"/>
      <c r="E5" s="156"/>
      <c r="F5" s="156"/>
      <c r="G5" s="156"/>
      <c r="H5" s="156"/>
      <c r="I5" s="156"/>
      <c r="J5" s="156"/>
      <c r="K5" s="156"/>
      <c r="L5" s="153" t="s">
        <v>7</v>
      </c>
      <c r="M5" s="153" t="s">
        <v>55</v>
      </c>
      <c r="N5" s="153" t="s">
        <v>104</v>
      </c>
      <c r="O5" s="153" t="s">
        <v>8</v>
      </c>
    </row>
    <row r="6" spans="1:15" ht="16.5" x14ac:dyDescent="0.3">
      <c r="A6" s="154"/>
      <c r="B6" s="154"/>
      <c r="C6" s="154" t="s">
        <v>9</v>
      </c>
      <c r="D6" s="154" t="s">
        <v>10</v>
      </c>
      <c r="E6" s="154" t="s">
        <v>11</v>
      </c>
      <c r="F6" s="154" t="s">
        <v>12</v>
      </c>
      <c r="G6" s="154" t="s">
        <v>13</v>
      </c>
      <c r="H6" s="154" t="s">
        <v>14</v>
      </c>
      <c r="I6" s="154"/>
      <c r="J6" s="154"/>
      <c r="K6" s="154"/>
      <c r="L6" s="153"/>
      <c r="M6" s="153"/>
      <c r="N6" s="153"/>
      <c r="O6" s="153"/>
    </row>
    <row r="7" spans="1:15" ht="16.5" x14ac:dyDescent="0.3">
      <c r="A7" s="154"/>
      <c r="B7" s="154"/>
      <c r="C7" s="154"/>
      <c r="D7" s="154"/>
      <c r="E7" s="154"/>
      <c r="F7" s="154"/>
      <c r="G7" s="154"/>
      <c r="H7" s="45" t="s">
        <v>15</v>
      </c>
      <c r="I7" s="45" t="s">
        <v>16</v>
      </c>
      <c r="J7" s="45" t="s">
        <v>17</v>
      </c>
      <c r="K7" s="45" t="s">
        <v>18</v>
      </c>
      <c r="L7" s="153"/>
      <c r="M7" s="153"/>
      <c r="N7" s="153"/>
      <c r="O7" s="153"/>
    </row>
    <row r="8" spans="1:15" ht="94.5" x14ac:dyDescent="0.3">
      <c r="A8" s="146" t="s">
        <v>45</v>
      </c>
      <c r="B8" s="149" t="s">
        <v>105</v>
      </c>
      <c r="C8" s="56" t="s">
        <v>106</v>
      </c>
      <c r="D8" s="4" t="s">
        <v>20</v>
      </c>
      <c r="E8" s="46" t="s">
        <v>26</v>
      </c>
      <c r="F8" s="4" t="s">
        <v>23</v>
      </c>
      <c r="G8" s="4" t="s">
        <v>27</v>
      </c>
      <c r="H8" s="11"/>
      <c r="I8" s="11"/>
      <c r="J8" s="11"/>
      <c r="K8" s="11">
        <v>6</v>
      </c>
      <c r="L8" s="49">
        <f>+'[1]Presup auditoria'!H13</f>
        <v>1276660</v>
      </c>
      <c r="M8" s="49">
        <f>+'[1]Presup auditoria'!I13</f>
        <v>313274.34000000003</v>
      </c>
      <c r="N8" s="50">
        <f>+M8/L8</f>
        <v>0.24538588191061053</v>
      </c>
      <c r="O8" s="4" t="s">
        <v>107</v>
      </c>
    </row>
    <row r="9" spans="1:15" ht="47.25" x14ac:dyDescent="0.3">
      <c r="A9" s="147"/>
      <c r="B9" s="149"/>
      <c r="C9" s="56" t="s">
        <v>108</v>
      </c>
      <c r="D9" s="4" t="s">
        <v>21</v>
      </c>
      <c r="E9" s="46" t="s">
        <v>26</v>
      </c>
      <c r="F9" s="4" t="s">
        <v>24</v>
      </c>
      <c r="G9" s="4" t="s">
        <v>27</v>
      </c>
      <c r="H9" s="11"/>
      <c r="I9" s="11"/>
      <c r="J9" s="11"/>
      <c r="K9" s="11">
        <v>2</v>
      </c>
      <c r="L9" s="49">
        <f>+'[1]Presup auditoria'!H17</f>
        <v>47460</v>
      </c>
      <c r="M9" s="49">
        <f>+'[1]Presup auditoria'!I17</f>
        <v>0</v>
      </c>
      <c r="N9" s="50">
        <f t="shared" ref="N9:N22" si="0">+M9/L9</f>
        <v>0</v>
      </c>
      <c r="O9" s="5"/>
    </row>
    <row r="10" spans="1:15" ht="110.25" x14ac:dyDescent="0.3">
      <c r="A10" s="147"/>
      <c r="B10" s="149"/>
      <c r="C10" s="56" t="s">
        <v>109</v>
      </c>
      <c r="D10" s="4" t="s">
        <v>110</v>
      </c>
      <c r="E10" s="46" t="s">
        <v>26</v>
      </c>
      <c r="F10" s="4" t="s">
        <v>111</v>
      </c>
      <c r="G10" s="6" t="s">
        <v>28</v>
      </c>
      <c r="H10" s="11"/>
      <c r="I10" s="11"/>
      <c r="J10" s="11"/>
      <c r="K10" s="12">
        <v>0.8</v>
      </c>
      <c r="L10" s="49">
        <f>+'[1]Presup auditoria'!H24</f>
        <v>47460</v>
      </c>
      <c r="M10" s="49">
        <f>+'[1]Presup auditoria'!I24</f>
        <v>0</v>
      </c>
      <c r="N10" s="50">
        <f t="shared" si="0"/>
        <v>0</v>
      </c>
      <c r="O10" s="4" t="s">
        <v>42</v>
      </c>
    </row>
    <row r="11" spans="1:15" ht="141.75" x14ac:dyDescent="0.3">
      <c r="A11" s="148"/>
      <c r="B11" s="149"/>
      <c r="C11" s="56" t="s">
        <v>112</v>
      </c>
      <c r="D11" s="4" t="s">
        <v>22</v>
      </c>
      <c r="E11" s="46" t="s">
        <v>26</v>
      </c>
      <c r="F11" s="4" t="s">
        <v>25</v>
      </c>
      <c r="G11" s="4" t="s">
        <v>27</v>
      </c>
      <c r="H11" s="11"/>
      <c r="I11" s="11"/>
      <c r="J11" s="11"/>
      <c r="K11" s="11">
        <v>53</v>
      </c>
      <c r="L11" s="49">
        <f>+'[1]Presup auditoria'!H28</f>
        <v>47460</v>
      </c>
      <c r="M11" s="49">
        <f>+'[1]Presup auditoria'!I28</f>
        <v>13500</v>
      </c>
      <c r="N11" s="50">
        <f t="shared" si="0"/>
        <v>0.28445006321112515</v>
      </c>
      <c r="O11" s="4" t="s">
        <v>43</v>
      </c>
    </row>
    <row r="12" spans="1:15" ht="173.25" x14ac:dyDescent="0.3">
      <c r="A12" s="150" t="s">
        <v>46</v>
      </c>
      <c r="B12" s="151" t="s">
        <v>113</v>
      </c>
      <c r="C12" s="4" t="s">
        <v>114</v>
      </c>
      <c r="D12" s="4" t="s">
        <v>29</v>
      </c>
      <c r="E12" s="11" t="s">
        <v>26</v>
      </c>
      <c r="F12" s="4" t="s">
        <v>35</v>
      </c>
      <c r="G12" s="5"/>
      <c r="H12" s="11"/>
      <c r="I12" s="11"/>
      <c r="J12" s="11"/>
      <c r="K12" s="11">
        <v>5</v>
      </c>
      <c r="L12" s="49">
        <f>+'[1]Presup auditoria'!H32</f>
        <v>62120</v>
      </c>
      <c r="M12" s="49">
        <f>+'[1]Presup auditoria'!I32</f>
        <v>0</v>
      </c>
      <c r="N12" s="50">
        <f t="shared" si="0"/>
        <v>0</v>
      </c>
      <c r="O12" s="4" t="s">
        <v>36</v>
      </c>
    </row>
    <row r="13" spans="1:15" ht="94.5" x14ac:dyDescent="0.3">
      <c r="A13" s="150"/>
      <c r="B13" s="151"/>
      <c r="C13" s="4" t="s">
        <v>115</v>
      </c>
      <c r="D13" s="4" t="s">
        <v>116</v>
      </c>
      <c r="E13" s="14" t="s">
        <v>26</v>
      </c>
      <c r="F13" s="4" t="s">
        <v>117</v>
      </c>
      <c r="G13" s="5"/>
      <c r="H13" s="11"/>
      <c r="I13" s="11"/>
      <c r="J13" s="11"/>
      <c r="K13" s="12">
        <v>1</v>
      </c>
      <c r="L13" s="49">
        <f>+'[1]Presup auditoria'!H20</f>
        <v>900000</v>
      </c>
      <c r="M13" s="49">
        <f>+'[1]Presup auditoria'!I20</f>
        <v>245000</v>
      </c>
      <c r="N13" s="50">
        <f t="shared" si="0"/>
        <v>0.2722222222222222</v>
      </c>
      <c r="O13" s="5"/>
    </row>
    <row r="14" spans="1:15" ht="63" x14ac:dyDescent="0.3">
      <c r="A14" s="150"/>
      <c r="B14" s="151"/>
      <c r="C14" s="4" t="s">
        <v>118</v>
      </c>
      <c r="D14" s="4" t="s">
        <v>30</v>
      </c>
      <c r="E14" s="14" t="s">
        <v>26</v>
      </c>
      <c r="F14" s="4" t="s">
        <v>44</v>
      </c>
      <c r="G14" s="5"/>
      <c r="H14" s="11"/>
      <c r="I14" s="11"/>
      <c r="J14" s="11"/>
      <c r="K14" s="12">
        <v>1</v>
      </c>
      <c r="L14" s="5"/>
      <c r="M14" s="5"/>
      <c r="N14" s="50"/>
      <c r="O14" s="5"/>
    </row>
    <row r="15" spans="1:15" ht="47.25" x14ac:dyDescent="0.3">
      <c r="A15" s="150"/>
      <c r="B15" s="151"/>
      <c r="C15" s="4" t="s">
        <v>119</v>
      </c>
      <c r="D15" s="4" t="s">
        <v>120</v>
      </c>
      <c r="E15" s="14" t="s">
        <v>26</v>
      </c>
      <c r="F15" s="4" t="s">
        <v>121</v>
      </c>
      <c r="G15" s="5"/>
      <c r="H15" s="11">
        <v>1</v>
      </c>
      <c r="I15" s="11">
        <v>1</v>
      </c>
      <c r="J15" s="11">
        <v>1</v>
      </c>
      <c r="K15" s="11">
        <v>1</v>
      </c>
      <c r="L15" s="5"/>
      <c r="M15" s="5"/>
      <c r="N15" s="50"/>
      <c r="O15" s="5"/>
    </row>
    <row r="16" spans="1:15" ht="47.25" x14ac:dyDescent="0.3">
      <c r="A16" s="150"/>
      <c r="B16" s="151"/>
      <c r="C16" s="40" t="s">
        <v>122</v>
      </c>
      <c r="D16" s="4" t="s">
        <v>31</v>
      </c>
      <c r="E16" s="14" t="s">
        <v>26</v>
      </c>
      <c r="F16" s="4" t="s">
        <v>33</v>
      </c>
      <c r="G16" s="5"/>
      <c r="H16" s="11"/>
      <c r="I16" s="11"/>
      <c r="J16" s="11"/>
      <c r="K16" s="11">
        <v>1</v>
      </c>
      <c r="L16" s="5"/>
      <c r="M16" s="5"/>
      <c r="N16" s="50"/>
      <c r="O16" s="5"/>
    </row>
    <row r="17" spans="1:15" ht="63" x14ac:dyDescent="0.3">
      <c r="A17" s="150"/>
      <c r="B17" s="151"/>
      <c r="C17" s="4" t="s">
        <v>123</v>
      </c>
      <c r="D17" s="4" t="s">
        <v>32</v>
      </c>
      <c r="E17" s="14" t="s">
        <v>26</v>
      </c>
      <c r="F17" s="4" t="s">
        <v>34</v>
      </c>
      <c r="G17" s="5"/>
      <c r="H17" s="11"/>
      <c r="I17" s="11"/>
      <c r="J17" s="11"/>
      <c r="K17" s="11">
        <v>6</v>
      </c>
      <c r="L17" s="5"/>
      <c r="M17" s="5"/>
      <c r="N17" s="50"/>
      <c r="O17" s="5"/>
    </row>
    <row r="18" spans="1:15" ht="110.25" x14ac:dyDescent="0.3">
      <c r="A18" s="150"/>
      <c r="B18" s="46"/>
      <c r="C18" s="4" t="s">
        <v>124</v>
      </c>
      <c r="D18" s="4"/>
      <c r="E18" s="11" t="s">
        <v>26</v>
      </c>
      <c r="F18" s="4"/>
      <c r="G18" s="4" t="s">
        <v>28</v>
      </c>
      <c r="H18" s="11"/>
      <c r="I18" s="11"/>
      <c r="J18" s="11"/>
      <c r="K18" s="11"/>
      <c r="L18" s="5"/>
      <c r="M18" s="5"/>
      <c r="N18" s="50"/>
      <c r="O18" s="5"/>
    </row>
    <row r="19" spans="1:15" ht="110.25" x14ac:dyDescent="0.3">
      <c r="A19" s="150"/>
      <c r="B19" s="4" t="s">
        <v>125</v>
      </c>
      <c r="C19" s="4" t="s">
        <v>126</v>
      </c>
      <c r="D19" s="4" t="s">
        <v>127</v>
      </c>
      <c r="E19" s="11" t="s">
        <v>26</v>
      </c>
      <c r="F19" s="4" t="s">
        <v>127</v>
      </c>
      <c r="G19" s="5"/>
      <c r="H19" s="11"/>
      <c r="I19" s="11"/>
      <c r="J19" s="11"/>
      <c r="K19" s="11">
        <v>2</v>
      </c>
      <c r="L19" s="5"/>
      <c r="M19" s="5"/>
      <c r="N19" s="50"/>
      <c r="O19" s="5"/>
    </row>
    <row r="20" spans="1:15" ht="132" x14ac:dyDescent="0.3">
      <c r="A20" s="152" t="s">
        <v>47</v>
      </c>
      <c r="B20" s="152" t="s">
        <v>48</v>
      </c>
      <c r="C20" s="8" t="s">
        <v>128</v>
      </c>
      <c r="D20" s="8" t="s">
        <v>37</v>
      </c>
      <c r="E20" s="9" t="s">
        <v>40</v>
      </c>
      <c r="F20" s="7" t="s">
        <v>38</v>
      </c>
      <c r="G20" s="9" t="s">
        <v>41</v>
      </c>
      <c r="H20" s="11"/>
      <c r="I20" s="11"/>
      <c r="J20" s="11"/>
      <c r="K20" s="11">
        <v>3</v>
      </c>
      <c r="L20" s="5"/>
      <c r="M20" s="5"/>
      <c r="N20" s="50"/>
      <c r="O20" s="4" t="s">
        <v>129</v>
      </c>
    </row>
    <row r="21" spans="1:15" ht="132" x14ac:dyDescent="0.3">
      <c r="A21" s="152"/>
      <c r="B21" s="152"/>
      <c r="C21" s="8" t="s">
        <v>130</v>
      </c>
      <c r="D21" s="8" t="s">
        <v>37</v>
      </c>
      <c r="E21" s="9" t="s">
        <v>40</v>
      </c>
      <c r="F21" s="7" t="s">
        <v>39</v>
      </c>
      <c r="G21" s="9" t="s">
        <v>41</v>
      </c>
      <c r="H21" s="11"/>
      <c r="I21" s="11">
        <v>3</v>
      </c>
      <c r="J21" s="11"/>
      <c r="K21" s="11">
        <v>3</v>
      </c>
      <c r="L21" s="5"/>
      <c r="M21" s="5"/>
      <c r="N21" s="50"/>
      <c r="O21" s="4" t="s">
        <v>131</v>
      </c>
    </row>
    <row r="22" spans="1:15" x14ac:dyDescent="0.3">
      <c r="L22" s="51">
        <f>SUM(L8:L21)</f>
        <v>2381160</v>
      </c>
      <c r="M22" s="51">
        <f>SUM(M8:M21)</f>
        <v>571774.34000000008</v>
      </c>
      <c r="N22" s="50">
        <f t="shared" si="0"/>
        <v>0.24012428396243851</v>
      </c>
    </row>
  </sheetData>
  <mergeCells count="20">
    <mergeCell ref="A1:K1"/>
    <mergeCell ref="A5:A7"/>
    <mergeCell ref="B5:B7"/>
    <mergeCell ref="C5:K5"/>
    <mergeCell ref="L5:L7"/>
    <mergeCell ref="N5:N7"/>
    <mergeCell ref="O5:O7"/>
    <mergeCell ref="C6:C7"/>
    <mergeCell ref="D6:D7"/>
    <mergeCell ref="E6:E7"/>
    <mergeCell ref="F6:F7"/>
    <mergeCell ref="G6:G7"/>
    <mergeCell ref="H6:K6"/>
    <mergeCell ref="M5:M7"/>
    <mergeCell ref="A8:A11"/>
    <mergeCell ref="B8:B11"/>
    <mergeCell ref="A12:A19"/>
    <mergeCell ref="B12:B17"/>
    <mergeCell ref="A20:A21"/>
    <mergeCell ref="B20:B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4"/>
  <sheetViews>
    <sheetView topLeftCell="A4" workbookViewId="0">
      <selection activeCell="C28" sqref="C28"/>
    </sheetView>
  </sheetViews>
  <sheetFormatPr baseColWidth="10" defaultRowHeight="12.75" x14ac:dyDescent="0.2"/>
  <cols>
    <col min="1" max="1" width="11.42578125" style="15"/>
    <col min="2" max="3" width="35.7109375" style="15" customWidth="1"/>
    <col min="4" max="4" width="17.140625" style="15" customWidth="1"/>
    <col min="5" max="6" width="5.28515625" style="15" customWidth="1"/>
    <col min="7" max="7" width="5.42578125" style="15" customWidth="1"/>
    <col min="8" max="8" width="14.140625" style="15" customWidth="1"/>
    <col min="9" max="9" width="12.42578125" style="15" customWidth="1"/>
    <col min="10" max="10" width="11.42578125" style="15"/>
    <col min="11" max="11" width="13.28515625" style="15" customWidth="1"/>
    <col min="12" max="258" width="11.42578125" style="15"/>
    <col min="259" max="259" width="35.7109375" style="15" customWidth="1"/>
    <col min="260" max="260" width="17.140625" style="15" customWidth="1"/>
    <col min="261" max="262" width="5.28515625" style="15" customWidth="1"/>
    <col min="263" max="263" width="5.42578125" style="15" customWidth="1"/>
    <col min="264" max="264" width="14.140625" style="15" customWidth="1"/>
    <col min="265" max="265" width="12.42578125" style="15" customWidth="1"/>
    <col min="266" max="266" width="11.42578125" style="15"/>
    <col min="267" max="267" width="13.28515625" style="15" customWidth="1"/>
    <col min="268" max="514" width="11.42578125" style="15"/>
    <col min="515" max="515" width="35.7109375" style="15" customWidth="1"/>
    <col min="516" max="516" width="17.140625" style="15" customWidth="1"/>
    <col min="517" max="518" width="5.28515625" style="15" customWidth="1"/>
    <col min="519" max="519" width="5.42578125" style="15" customWidth="1"/>
    <col min="520" max="520" width="14.140625" style="15" customWidth="1"/>
    <col min="521" max="521" width="12.42578125" style="15" customWidth="1"/>
    <col min="522" max="522" width="11.42578125" style="15"/>
    <col min="523" max="523" width="13.28515625" style="15" customWidth="1"/>
    <col min="524" max="770" width="11.42578125" style="15"/>
    <col min="771" max="771" width="35.7109375" style="15" customWidth="1"/>
    <col min="772" max="772" width="17.140625" style="15" customWidth="1"/>
    <col min="773" max="774" width="5.28515625" style="15" customWidth="1"/>
    <col min="775" max="775" width="5.42578125" style="15" customWidth="1"/>
    <col min="776" max="776" width="14.140625" style="15" customWidth="1"/>
    <col min="777" max="777" width="12.42578125" style="15" customWidth="1"/>
    <col min="778" max="778" width="11.42578125" style="15"/>
    <col min="779" max="779" width="13.28515625" style="15" customWidth="1"/>
    <col min="780" max="1026" width="11.42578125" style="15"/>
    <col min="1027" max="1027" width="35.7109375" style="15" customWidth="1"/>
    <col min="1028" max="1028" width="17.140625" style="15" customWidth="1"/>
    <col min="1029" max="1030" width="5.28515625" style="15" customWidth="1"/>
    <col min="1031" max="1031" width="5.42578125" style="15" customWidth="1"/>
    <col min="1032" max="1032" width="14.140625" style="15" customWidth="1"/>
    <col min="1033" max="1033" width="12.42578125" style="15" customWidth="1"/>
    <col min="1034" max="1034" width="11.42578125" style="15"/>
    <col min="1035" max="1035" width="13.28515625" style="15" customWidth="1"/>
    <col min="1036" max="1282" width="11.42578125" style="15"/>
    <col min="1283" max="1283" width="35.7109375" style="15" customWidth="1"/>
    <col min="1284" max="1284" width="17.140625" style="15" customWidth="1"/>
    <col min="1285" max="1286" width="5.28515625" style="15" customWidth="1"/>
    <col min="1287" max="1287" width="5.42578125" style="15" customWidth="1"/>
    <col min="1288" max="1288" width="14.140625" style="15" customWidth="1"/>
    <col min="1289" max="1289" width="12.42578125" style="15" customWidth="1"/>
    <col min="1290" max="1290" width="11.42578125" style="15"/>
    <col min="1291" max="1291" width="13.28515625" style="15" customWidth="1"/>
    <col min="1292" max="1538" width="11.42578125" style="15"/>
    <col min="1539" max="1539" width="35.7109375" style="15" customWidth="1"/>
    <col min="1540" max="1540" width="17.140625" style="15" customWidth="1"/>
    <col min="1541" max="1542" width="5.28515625" style="15" customWidth="1"/>
    <col min="1543" max="1543" width="5.42578125" style="15" customWidth="1"/>
    <col min="1544" max="1544" width="14.140625" style="15" customWidth="1"/>
    <col min="1545" max="1545" width="12.42578125" style="15" customWidth="1"/>
    <col min="1546" max="1546" width="11.42578125" style="15"/>
    <col min="1547" max="1547" width="13.28515625" style="15" customWidth="1"/>
    <col min="1548" max="1794" width="11.42578125" style="15"/>
    <col min="1795" max="1795" width="35.7109375" style="15" customWidth="1"/>
    <col min="1796" max="1796" width="17.140625" style="15" customWidth="1"/>
    <col min="1797" max="1798" width="5.28515625" style="15" customWidth="1"/>
    <col min="1799" max="1799" width="5.42578125" style="15" customWidth="1"/>
    <col min="1800" max="1800" width="14.140625" style="15" customWidth="1"/>
    <col min="1801" max="1801" width="12.42578125" style="15" customWidth="1"/>
    <col min="1802" max="1802" width="11.42578125" style="15"/>
    <col min="1803" max="1803" width="13.28515625" style="15" customWidth="1"/>
    <col min="1804" max="2050" width="11.42578125" style="15"/>
    <col min="2051" max="2051" width="35.7109375" style="15" customWidth="1"/>
    <col min="2052" max="2052" width="17.140625" style="15" customWidth="1"/>
    <col min="2053" max="2054" width="5.28515625" style="15" customWidth="1"/>
    <col min="2055" max="2055" width="5.42578125" style="15" customWidth="1"/>
    <col min="2056" max="2056" width="14.140625" style="15" customWidth="1"/>
    <col min="2057" max="2057" width="12.42578125" style="15" customWidth="1"/>
    <col min="2058" max="2058" width="11.42578125" style="15"/>
    <col min="2059" max="2059" width="13.28515625" style="15" customWidth="1"/>
    <col min="2060" max="2306" width="11.42578125" style="15"/>
    <col min="2307" max="2307" width="35.7109375" style="15" customWidth="1"/>
    <col min="2308" max="2308" width="17.140625" style="15" customWidth="1"/>
    <col min="2309" max="2310" width="5.28515625" style="15" customWidth="1"/>
    <col min="2311" max="2311" width="5.42578125" style="15" customWidth="1"/>
    <col min="2312" max="2312" width="14.140625" style="15" customWidth="1"/>
    <col min="2313" max="2313" width="12.42578125" style="15" customWidth="1"/>
    <col min="2314" max="2314" width="11.42578125" style="15"/>
    <col min="2315" max="2315" width="13.28515625" style="15" customWidth="1"/>
    <col min="2316" max="2562" width="11.42578125" style="15"/>
    <col min="2563" max="2563" width="35.7109375" style="15" customWidth="1"/>
    <col min="2564" max="2564" width="17.140625" style="15" customWidth="1"/>
    <col min="2565" max="2566" width="5.28515625" style="15" customWidth="1"/>
    <col min="2567" max="2567" width="5.42578125" style="15" customWidth="1"/>
    <col min="2568" max="2568" width="14.140625" style="15" customWidth="1"/>
    <col min="2569" max="2569" width="12.42578125" style="15" customWidth="1"/>
    <col min="2570" max="2570" width="11.42578125" style="15"/>
    <col min="2571" max="2571" width="13.28515625" style="15" customWidth="1"/>
    <col min="2572" max="2818" width="11.42578125" style="15"/>
    <col min="2819" max="2819" width="35.7109375" style="15" customWidth="1"/>
    <col min="2820" max="2820" width="17.140625" style="15" customWidth="1"/>
    <col min="2821" max="2822" width="5.28515625" style="15" customWidth="1"/>
    <col min="2823" max="2823" width="5.42578125" style="15" customWidth="1"/>
    <col min="2824" max="2824" width="14.140625" style="15" customWidth="1"/>
    <col min="2825" max="2825" width="12.42578125" style="15" customWidth="1"/>
    <col min="2826" max="2826" width="11.42578125" style="15"/>
    <col min="2827" max="2827" width="13.28515625" style="15" customWidth="1"/>
    <col min="2828" max="3074" width="11.42578125" style="15"/>
    <col min="3075" max="3075" width="35.7109375" style="15" customWidth="1"/>
    <col min="3076" max="3076" width="17.140625" style="15" customWidth="1"/>
    <col min="3077" max="3078" width="5.28515625" style="15" customWidth="1"/>
    <col min="3079" max="3079" width="5.42578125" style="15" customWidth="1"/>
    <col min="3080" max="3080" width="14.140625" style="15" customWidth="1"/>
    <col min="3081" max="3081" width="12.42578125" style="15" customWidth="1"/>
    <col min="3082" max="3082" width="11.42578125" style="15"/>
    <col min="3083" max="3083" width="13.28515625" style="15" customWidth="1"/>
    <col min="3084" max="3330" width="11.42578125" style="15"/>
    <col min="3331" max="3331" width="35.7109375" style="15" customWidth="1"/>
    <col min="3332" max="3332" width="17.140625" style="15" customWidth="1"/>
    <col min="3333" max="3334" width="5.28515625" style="15" customWidth="1"/>
    <col min="3335" max="3335" width="5.42578125" style="15" customWidth="1"/>
    <col min="3336" max="3336" width="14.140625" style="15" customWidth="1"/>
    <col min="3337" max="3337" width="12.42578125" style="15" customWidth="1"/>
    <col min="3338" max="3338" width="11.42578125" style="15"/>
    <col min="3339" max="3339" width="13.28515625" style="15" customWidth="1"/>
    <col min="3340" max="3586" width="11.42578125" style="15"/>
    <col min="3587" max="3587" width="35.7109375" style="15" customWidth="1"/>
    <col min="3588" max="3588" width="17.140625" style="15" customWidth="1"/>
    <col min="3589" max="3590" width="5.28515625" style="15" customWidth="1"/>
    <col min="3591" max="3591" width="5.42578125" style="15" customWidth="1"/>
    <col min="3592" max="3592" width="14.140625" style="15" customWidth="1"/>
    <col min="3593" max="3593" width="12.42578125" style="15" customWidth="1"/>
    <col min="3594" max="3594" width="11.42578125" style="15"/>
    <col min="3595" max="3595" width="13.28515625" style="15" customWidth="1"/>
    <col min="3596" max="3842" width="11.42578125" style="15"/>
    <col min="3843" max="3843" width="35.7109375" style="15" customWidth="1"/>
    <col min="3844" max="3844" width="17.140625" style="15" customWidth="1"/>
    <col min="3845" max="3846" width="5.28515625" style="15" customWidth="1"/>
    <col min="3847" max="3847" width="5.42578125" style="15" customWidth="1"/>
    <col min="3848" max="3848" width="14.140625" style="15" customWidth="1"/>
    <col min="3849" max="3849" width="12.42578125" style="15" customWidth="1"/>
    <col min="3850" max="3850" width="11.42578125" style="15"/>
    <col min="3851" max="3851" width="13.28515625" style="15" customWidth="1"/>
    <col min="3852" max="4098" width="11.42578125" style="15"/>
    <col min="4099" max="4099" width="35.7109375" style="15" customWidth="1"/>
    <col min="4100" max="4100" width="17.140625" style="15" customWidth="1"/>
    <col min="4101" max="4102" width="5.28515625" style="15" customWidth="1"/>
    <col min="4103" max="4103" width="5.42578125" style="15" customWidth="1"/>
    <col min="4104" max="4104" width="14.140625" style="15" customWidth="1"/>
    <col min="4105" max="4105" width="12.42578125" style="15" customWidth="1"/>
    <col min="4106" max="4106" width="11.42578125" style="15"/>
    <col min="4107" max="4107" width="13.28515625" style="15" customWidth="1"/>
    <col min="4108" max="4354" width="11.42578125" style="15"/>
    <col min="4355" max="4355" width="35.7109375" style="15" customWidth="1"/>
    <col min="4356" max="4356" width="17.140625" style="15" customWidth="1"/>
    <col min="4357" max="4358" width="5.28515625" style="15" customWidth="1"/>
    <col min="4359" max="4359" width="5.42578125" style="15" customWidth="1"/>
    <col min="4360" max="4360" width="14.140625" style="15" customWidth="1"/>
    <col min="4361" max="4361" width="12.42578125" style="15" customWidth="1"/>
    <col min="4362" max="4362" width="11.42578125" style="15"/>
    <col min="4363" max="4363" width="13.28515625" style="15" customWidth="1"/>
    <col min="4364" max="4610" width="11.42578125" style="15"/>
    <col min="4611" max="4611" width="35.7109375" style="15" customWidth="1"/>
    <col min="4612" max="4612" width="17.140625" style="15" customWidth="1"/>
    <col min="4613" max="4614" width="5.28515625" style="15" customWidth="1"/>
    <col min="4615" max="4615" width="5.42578125" style="15" customWidth="1"/>
    <col min="4616" max="4616" width="14.140625" style="15" customWidth="1"/>
    <col min="4617" max="4617" width="12.42578125" style="15" customWidth="1"/>
    <col min="4618" max="4618" width="11.42578125" style="15"/>
    <col min="4619" max="4619" width="13.28515625" style="15" customWidth="1"/>
    <col min="4620" max="4866" width="11.42578125" style="15"/>
    <col min="4867" max="4867" width="35.7109375" style="15" customWidth="1"/>
    <col min="4868" max="4868" width="17.140625" style="15" customWidth="1"/>
    <col min="4869" max="4870" width="5.28515625" style="15" customWidth="1"/>
    <col min="4871" max="4871" width="5.42578125" style="15" customWidth="1"/>
    <col min="4872" max="4872" width="14.140625" style="15" customWidth="1"/>
    <col min="4873" max="4873" width="12.42578125" style="15" customWidth="1"/>
    <col min="4874" max="4874" width="11.42578125" style="15"/>
    <col min="4875" max="4875" width="13.28515625" style="15" customWidth="1"/>
    <col min="4876" max="5122" width="11.42578125" style="15"/>
    <col min="5123" max="5123" width="35.7109375" style="15" customWidth="1"/>
    <col min="5124" max="5124" width="17.140625" style="15" customWidth="1"/>
    <col min="5125" max="5126" width="5.28515625" style="15" customWidth="1"/>
    <col min="5127" max="5127" width="5.42578125" style="15" customWidth="1"/>
    <col min="5128" max="5128" width="14.140625" style="15" customWidth="1"/>
    <col min="5129" max="5129" width="12.42578125" style="15" customWidth="1"/>
    <col min="5130" max="5130" width="11.42578125" style="15"/>
    <col min="5131" max="5131" width="13.28515625" style="15" customWidth="1"/>
    <col min="5132" max="5378" width="11.42578125" style="15"/>
    <col min="5379" max="5379" width="35.7109375" style="15" customWidth="1"/>
    <col min="5380" max="5380" width="17.140625" style="15" customWidth="1"/>
    <col min="5381" max="5382" width="5.28515625" style="15" customWidth="1"/>
    <col min="5383" max="5383" width="5.42578125" style="15" customWidth="1"/>
    <col min="5384" max="5384" width="14.140625" style="15" customWidth="1"/>
    <col min="5385" max="5385" width="12.42578125" style="15" customWidth="1"/>
    <col min="5386" max="5386" width="11.42578125" style="15"/>
    <col min="5387" max="5387" width="13.28515625" style="15" customWidth="1"/>
    <col min="5388" max="5634" width="11.42578125" style="15"/>
    <col min="5635" max="5635" width="35.7109375" style="15" customWidth="1"/>
    <col min="5636" max="5636" width="17.140625" style="15" customWidth="1"/>
    <col min="5637" max="5638" width="5.28515625" style="15" customWidth="1"/>
    <col min="5639" max="5639" width="5.42578125" style="15" customWidth="1"/>
    <col min="5640" max="5640" width="14.140625" style="15" customWidth="1"/>
    <col min="5641" max="5641" width="12.42578125" style="15" customWidth="1"/>
    <col min="5642" max="5642" width="11.42578125" style="15"/>
    <col min="5643" max="5643" width="13.28515625" style="15" customWidth="1"/>
    <col min="5644" max="5890" width="11.42578125" style="15"/>
    <col min="5891" max="5891" width="35.7109375" style="15" customWidth="1"/>
    <col min="5892" max="5892" width="17.140625" style="15" customWidth="1"/>
    <col min="5893" max="5894" width="5.28515625" style="15" customWidth="1"/>
    <col min="5895" max="5895" width="5.42578125" style="15" customWidth="1"/>
    <col min="5896" max="5896" width="14.140625" style="15" customWidth="1"/>
    <col min="5897" max="5897" width="12.42578125" style="15" customWidth="1"/>
    <col min="5898" max="5898" width="11.42578125" style="15"/>
    <col min="5899" max="5899" width="13.28515625" style="15" customWidth="1"/>
    <col min="5900" max="6146" width="11.42578125" style="15"/>
    <col min="6147" max="6147" width="35.7109375" style="15" customWidth="1"/>
    <col min="6148" max="6148" width="17.140625" style="15" customWidth="1"/>
    <col min="6149" max="6150" width="5.28515625" style="15" customWidth="1"/>
    <col min="6151" max="6151" width="5.42578125" style="15" customWidth="1"/>
    <col min="6152" max="6152" width="14.140625" style="15" customWidth="1"/>
    <col min="6153" max="6153" width="12.42578125" style="15" customWidth="1"/>
    <col min="6154" max="6154" width="11.42578125" style="15"/>
    <col min="6155" max="6155" width="13.28515625" style="15" customWidth="1"/>
    <col min="6156" max="6402" width="11.42578125" style="15"/>
    <col min="6403" max="6403" width="35.7109375" style="15" customWidth="1"/>
    <col min="6404" max="6404" width="17.140625" style="15" customWidth="1"/>
    <col min="6405" max="6406" width="5.28515625" style="15" customWidth="1"/>
    <col min="6407" max="6407" width="5.42578125" style="15" customWidth="1"/>
    <col min="6408" max="6408" width="14.140625" style="15" customWidth="1"/>
    <col min="6409" max="6409" width="12.42578125" style="15" customWidth="1"/>
    <col min="6410" max="6410" width="11.42578125" style="15"/>
    <col min="6411" max="6411" width="13.28515625" style="15" customWidth="1"/>
    <col min="6412" max="6658" width="11.42578125" style="15"/>
    <col min="6659" max="6659" width="35.7109375" style="15" customWidth="1"/>
    <col min="6660" max="6660" width="17.140625" style="15" customWidth="1"/>
    <col min="6661" max="6662" width="5.28515625" style="15" customWidth="1"/>
    <col min="6663" max="6663" width="5.42578125" style="15" customWidth="1"/>
    <col min="6664" max="6664" width="14.140625" style="15" customWidth="1"/>
    <col min="6665" max="6665" width="12.42578125" style="15" customWidth="1"/>
    <col min="6666" max="6666" width="11.42578125" style="15"/>
    <col min="6667" max="6667" width="13.28515625" style="15" customWidth="1"/>
    <col min="6668" max="6914" width="11.42578125" style="15"/>
    <col min="6915" max="6915" width="35.7109375" style="15" customWidth="1"/>
    <col min="6916" max="6916" width="17.140625" style="15" customWidth="1"/>
    <col min="6917" max="6918" width="5.28515625" style="15" customWidth="1"/>
    <col min="6919" max="6919" width="5.42578125" style="15" customWidth="1"/>
    <col min="6920" max="6920" width="14.140625" style="15" customWidth="1"/>
    <col min="6921" max="6921" width="12.42578125" style="15" customWidth="1"/>
    <col min="6922" max="6922" width="11.42578125" style="15"/>
    <col min="6923" max="6923" width="13.28515625" style="15" customWidth="1"/>
    <col min="6924" max="7170" width="11.42578125" style="15"/>
    <col min="7171" max="7171" width="35.7109375" style="15" customWidth="1"/>
    <col min="7172" max="7172" width="17.140625" style="15" customWidth="1"/>
    <col min="7173" max="7174" width="5.28515625" style="15" customWidth="1"/>
    <col min="7175" max="7175" width="5.42578125" style="15" customWidth="1"/>
    <col min="7176" max="7176" width="14.140625" style="15" customWidth="1"/>
    <col min="7177" max="7177" width="12.42578125" style="15" customWidth="1"/>
    <col min="7178" max="7178" width="11.42578125" style="15"/>
    <col min="7179" max="7179" width="13.28515625" style="15" customWidth="1"/>
    <col min="7180" max="7426" width="11.42578125" style="15"/>
    <col min="7427" max="7427" width="35.7109375" style="15" customWidth="1"/>
    <col min="7428" max="7428" width="17.140625" style="15" customWidth="1"/>
    <col min="7429" max="7430" width="5.28515625" style="15" customWidth="1"/>
    <col min="7431" max="7431" width="5.42578125" style="15" customWidth="1"/>
    <col min="7432" max="7432" width="14.140625" style="15" customWidth="1"/>
    <col min="7433" max="7433" width="12.42578125" style="15" customWidth="1"/>
    <col min="7434" max="7434" width="11.42578125" style="15"/>
    <col min="7435" max="7435" width="13.28515625" style="15" customWidth="1"/>
    <col min="7436" max="7682" width="11.42578125" style="15"/>
    <col min="7683" max="7683" width="35.7109375" style="15" customWidth="1"/>
    <col min="7684" max="7684" width="17.140625" style="15" customWidth="1"/>
    <col min="7685" max="7686" width="5.28515625" style="15" customWidth="1"/>
    <col min="7687" max="7687" width="5.42578125" style="15" customWidth="1"/>
    <col min="7688" max="7688" width="14.140625" style="15" customWidth="1"/>
    <col min="7689" max="7689" width="12.42578125" style="15" customWidth="1"/>
    <col min="7690" max="7690" width="11.42578125" style="15"/>
    <col min="7691" max="7691" width="13.28515625" style="15" customWidth="1"/>
    <col min="7692" max="7938" width="11.42578125" style="15"/>
    <col min="7939" max="7939" width="35.7109375" style="15" customWidth="1"/>
    <col min="7940" max="7940" width="17.140625" style="15" customWidth="1"/>
    <col min="7941" max="7942" width="5.28515625" style="15" customWidth="1"/>
    <col min="7943" max="7943" width="5.42578125" style="15" customWidth="1"/>
    <col min="7944" max="7944" width="14.140625" style="15" customWidth="1"/>
    <col min="7945" max="7945" width="12.42578125" style="15" customWidth="1"/>
    <col min="7946" max="7946" width="11.42578125" style="15"/>
    <col min="7947" max="7947" width="13.28515625" style="15" customWidth="1"/>
    <col min="7948" max="8194" width="11.42578125" style="15"/>
    <col min="8195" max="8195" width="35.7109375" style="15" customWidth="1"/>
    <col min="8196" max="8196" width="17.140625" style="15" customWidth="1"/>
    <col min="8197" max="8198" width="5.28515625" style="15" customWidth="1"/>
    <col min="8199" max="8199" width="5.42578125" style="15" customWidth="1"/>
    <col min="8200" max="8200" width="14.140625" style="15" customWidth="1"/>
    <col min="8201" max="8201" width="12.42578125" style="15" customWidth="1"/>
    <col min="8202" max="8202" width="11.42578125" style="15"/>
    <col min="8203" max="8203" width="13.28515625" style="15" customWidth="1"/>
    <col min="8204" max="8450" width="11.42578125" style="15"/>
    <col min="8451" max="8451" width="35.7109375" style="15" customWidth="1"/>
    <col min="8452" max="8452" width="17.140625" style="15" customWidth="1"/>
    <col min="8453" max="8454" width="5.28515625" style="15" customWidth="1"/>
    <col min="8455" max="8455" width="5.42578125" style="15" customWidth="1"/>
    <col min="8456" max="8456" width="14.140625" style="15" customWidth="1"/>
    <col min="8457" max="8457" width="12.42578125" style="15" customWidth="1"/>
    <col min="8458" max="8458" width="11.42578125" style="15"/>
    <col min="8459" max="8459" width="13.28515625" style="15" customWidth="1"/>
    <col min="8460" max="8706" width="11.42578125" style="15"/>
    <col min="8707" max="8707" width="35.7109375" style="15" customWidth="1"/>
    <col min="8708" max="8708" width="17.140625" style="15" customWidth="1"/>
    <col min="8709" max="8710" width="5.28515625" style="15" customWidth="1"/>
    <col min="8711" max="8711" width="5.42578125" style="15" customWidth="1"/>
    <col min="8712" max="8712" width="14.140625" style="15" customWidth="1"/>
    <col min="8713" max="8713" width="12.42578125" style="15" customWidth="1"/>
    <col min="8714" max="8714" width="11.42578125" style="15"/>
    <col min="8715" max="8715" width="13.28515625" style="15" customWidth="1"/>
    <col min="8716" max="8962" width="11.42578125" style="15"/>
    <col min="8963" max="8963" width="35.7109375" style="15" customWidth="1"/>
    <col min="8964" max="8964" width="17.140625" style="15" customWidth="1"/>
    <col min="8965" max="8966" width="5.28515625" style="15" customWidth="1"/>
    <col min="8967" max="8967" width="5.42578125" style="15" customWidth="1"/>
    <col min="8968" max="8968" width="14.140625" style="15" customWidth="1"/>
    <col min="8969" max="8969" width="12.42578125" style="15" customWidth="1"/>
    <col min="8970" max="8970" width="11.42578125" style="15"/>
    <col min="8971" max="8971" width="13.28515625" style="15" customWidth="1"/>
    <col min="8972" max="9218" width="11.42578125" style="15"/>
    <col min="9219" max="9219" width="35.7109375" style="15" customWidth="1"/>
    <col min="9220" max="9220" width="17.140625" style="15" customWidth="1"/>
    <col min="9221" max="9222" width="5.28515625" style="15" customWidth="1"/>
    <col min="9223" max="9223" width="5.42578125" style="15" customWidth="1"/>
    <col min="9224" max="9224" width="14.140625" style="15" customWidth="1"/>
    <col min="9225" max="9225" width="12.42578125" style="15" customWidth="1"/>
    <col min="9226" max="9226" width="11.42578125" style="15"/>
    <col min="9227" max="9227" width="13.28515625" style="15" customWidth="1"/>
    <col min="9228" max="9474" width="11.42578125" style="15"/>
    <col min="9475" max="9475" width="35.7109375" style="15" customWidth="1"/>
    <col min="9476" max="9476" width="17.140625" style="15" customWidth="1"/>
    <col min="9477" max="9478" width="5.28515625" style="15" customWidth="1"/>
    <col min="9479" max="9479" width="5.42578125" style="15" customWidth="1"/>
    <col min="9480" max="9480" width="14.140625" style="15" customWidth="1"/>
    <col min="9481" max="9481" width="12.42578125" style="15" customWidth="1"/>
    <col min="9482" max="9482" width="11.42578125" style="15"/>
    <col min="9483" max="9483" width="13.28515625" style="15" customWidth="1"/>
    <col min="9484" max="9730" width="11.42578125" style="15"/>
    <col min="9731" max="9731" width="35.7109375" style="15" customWidth="1"/>
    <col min="9732" max="9732" width="17.140625" style="15" customWidth="1"/>
    <col min="9733" max="9734" width="5.28515625" style="15" customWidth="1"/>
    <col min="9735" max="9735" width="5.42578125" style="15" customWidth="1"/>
    <col min="9736" max="9736" width="14.140625" style="15" customWidth="1"/>
    <col min="9737" max="9737" width="12.42578125" style="15" customWidth="1"/>
    <col min="9738" max="9738" width="11.42578125" style="15"/>
    <col min="9739" max="9739" width="13.28515625" style="15" customWidth="1"/>
    <col min="9740" max="9986" width="11.42578125" style="15"/>
    <col min="9987" max="9987" width="35.7109375" style="15" customWidth="1"/>
    <col min="9988" max="9988" width="17.140625" style="15" customWidth="1"/>
    <col min="9989" max="9990" width="5.28515625" style="15" customWidth="1"/>
    <col min="9991" max="9991" width="5.42578125" style="15" customWidth="1"/>
    <col min="9992" max="9992" width="14.140625" style="15" customWidth="1"/>
    <col min="9993" max="9993" width="12.42578125" style="15" customWidth="1"/>
    <col min="9994" max="9994" width="11.42578125" style="15"/>
    <col min="9995" max="9995" width="13.28515625" style="15" customWidth="1"/>
    <col min="9996" max="10242" width="11.42578125" style="15"/>
    <col min="10243" max="10243" width="35.7109375" style="15" customWidth="1"/>
    <col min="10244" max="10244" width="17.140625" style="15" customWidth="1"/>
    <col min="10245" max="10246" width="5.28515625" style="15" customWidth="1"/>
    <col min="10247" max="10247" width="5.42578125" style="15" customWidth="1"/>
    <col min="10248" max="10248" width="14.140625" style="15" customWidth="1"/>
    <col min="10249" max="10249" width="12.42578125" style="15" customWidth="1"/>
    <col min="10250" max="10250" width="11.42578125" style="15"/>
    <col min="10251" max="10251" width="13.28515625" style="15" customWidth="1"/>
    <col min="10252" max="10498" width="11.42578125" style="15"/>
    <col min="10499" max="10499" width="35.7109375" style="15" customWidth="1"/>
    <col min="10500" max="10500" width="17.140625" style="15" customWidth="1"/>
    <col min="10501" max="10502" width="5.28515625" style="15" customWidth="1"/>
    <col min="10503" max="10503" width="5.42578125" style="15" customWidth="1"/>
    <col min="10504" max="10504" width="14.140625" style="15" customWidth="1"/>
    <col min="10505" max="10505" width="12.42578125" style="15" customWidth="1"/>
    <col min="10506" max="10506" width="11.42578125" style="15"/>
    <col min="10507" max="10507" width="13.28515625" style="15" customWidth="1"/>
    <col min="10508" max="10754" width="11.42578125" style="15"/>
    <col min="10755" max="10755" width="35.7109375" style="15" customWidth="1"/>
    <col min="10756" max="10756" width="17.140625" style="15" customWidth="1"/>
    <col min="10757" max="10758" width="5.28515625" style="15" customWidth="1"/>
    <col min="10759" max="10759" width="5.42578125" style="15" customWidth="1"/>
    <col min="10760" max="10760" width="14.140625" style="15" customWidth="1"/>
    <col min="10761" max="10761" width="12.42578125" style="15" customWidth="1"/>
    <col min="10762" max="10762" width="11.42578125" style="15"/>
    <col min="10763" max="10763" width="13.28515625" style="15" customWidth="1"/>
    <col min="10764" max="11010" width="11.42578125" style="15"/>
    <col min="11011" max="11011" width="35.7109375" style="15" customWidth="1"/>
    <col min="11012" max="11012" width="17.140625" style="15" customWidth="1"/>
    <col min="11013" max="11014" width="5.28515625" style="15" customWidth="1"/>
    <col min="11015" max="11015" width="5.42578125" style="15" customWidth="1"/>
    <col min="11016" max="11016" width="14.140625" style="15" customWidth="1"/>
    <col min="11017" max="11017" width="12.42578125" style="15" customWidth="1"/>
    <col min="11018" max="11018" width="11.42578125" style="15"/>
    <col min="11019" max="11019" width="13.28515625" style="15" customWidth="1"/>
    <col min="11020" max="11266" width="11.42578125" style="15"/>
    <col min="11267" max="11267" width="35.7109375" style="15" customWidth="1"/>
    <col min="11268" max="11268" width="17.140625" style="15" customWidth="1"/>
    <col min="11269" max="11270" width="5.28515625" style="15" customWidth="1"/>
    <col min="11271" max="11271" width="5.42578125" style="15" customWidth="1"/>
    <col min="11272" max="11272" width="14.140625" style="15" customWidth="1"/>
    <col min="11273" max="11273" width="12.42578125" style="15" customWidth="1"/>
    <col min="11274" max="11274" width="11.42578125" style="15"/>
    <col min="11275" max="11275" width="13.28515625" style="15" customWidth="1"/>
    <col min="11276" max="11522" width="11.42578125" style="15"/>
    <col min="11523" max="11523" width="35.7109375" style="15" customWidth="1"/>
    <col min="11524" max="11524" width="17.140625" style="15" customWidth="1"/>
    <col min="11525" max="11526" width="5.28515625" style="15" customWidth="1"/>
    <col min="11527" max="11527" width="5.42578125" style="15" customWidth="1"/>
    <col min="11528" max="11528" width="14.140625" style="15" customWidth="1"/>
    <col min="11529" max="11529" width="12.42578125" style="15" customWidth="1"/>
    <col min="11530" max="11530" width="11.42578125" style="15"/>
    <col min="11531" max="11531" width="13.28515625" style="15" customWidth="1"/>
    <col min="11532" max="11778" width="11.42578125" style="15"/>
    <col min="11779" max="11779" width="35.7109375" style="15" customWidth="1"/>
    <col min="11780" max="11780" width="17.140625" style="15" customWidth="1"/>
    <col min="11781" max="11782" width="5.28515625" style="15" customWidth="1"/>
    <col min="11783" max="11783" width="5.42578125" style="15" customWidth="1"/>
    <col min="11784" max="11784" width="14.140625" style="15" customWidth="1"/>
    <col min="11785" max="11785" width="12.42578125" style="15" customWidth="1"/>
    <col min="11786" max="11786" width="11.42578125" style="15"/>
    <col min="11787" max="11787" width="13.28515625" style="15" customWidth="1"/>
    <col min="11788" max="12034" width="11.42578125" style="15"/>
    <col min="12035" max="12035" width="35.7109375" style="15" customWidth="1"/>
    <col min="12036" max="12036" width="17.140625" style="15" customWidth="1"/>
    <col min="12037" max="12038" width="5.28515625" style="15" customWidth="1"/>
    <col min="12039" max="12039" width="5.42578125" style="15" customWidth="1"/>
    <col min="12040" max="12040" width="14.140625" style="15" customWidth="1"/>
    <col min="12041" max="12041" width="12.42578125" style="15" customWidth="1"/>
    <col min="12042" max="12042" width="11.42578125" style="15"/>
    <col min="12043" max="12043" width="13.28515625" style="15" customWidth="1"/>
    <col min="12044" max="12290" width="11.42578125" style="15"/>
    <col min="12291" max="12291" width="35.7109375" style="15" customWidth="1"/>
    <col min="12292" max="12292" width="17.140625" style="15" customWidth="1"/>
    <col min="12293" max="12294" width="5.28515625" style="15" customWidth="1"/>
    <col min="12295" max="12295" width="5.42578125" style="15" customWidth="1"/>
    <col min="12296" max="12296" width="14.140625" style="15" customWidth="1"/>
    <col min="12297" max="12297" width="12.42578125" style="15" customWidth="1"/>
    <col min="12298" max="12298" width="11.42578125" style="15"/>
    <col min="12299" max="12299" width="13.28515625" style="15" customWidth="1"/>
    <col min="12300" max="12546" width="11.42578125" style="15"/>
    <col min="12547" max="12547" width="35.7109375" style="15" customWidth="1"/>
    <col min="12548" max="12548" width="17.140625" style="15" customWidth="1"/>
    <col min="12549" max="12550" width="5.28515625" style="15" customWidth="1"/>
    <col min="12551" max="12551" width="5.42578125" style="15" customWidth="1"/>
    <col min="12552" max="12552" width="14.140625" style="15" customWidth="1"/>
    <col min="12553" max="12553" width="12.42578125" style="15" customWidth="1"/>
    <col min="12554" max="12554" width="11.42578125" style="15"/>
    <col min="12555" max="12555" width="13.28515625" style="15" customWidth="1"/>
    <col min="12556" max="12802" width="11.42578125" style="15"/>
    <col min="12803" max="12803" width="35.7109375" style="15" customWidth="1"/>
    <col min="12804" max="12804" width="17.140625" style="15" customWidth="1"/>
    <col min="12805" max="12806" width="5.28515625" style="15" customWidth="1"/>
    <col min="12807" max="12807" width="5.42578125" style="15" customWidth="1"/>
    <col min="12808" max="12808" width="14.140625" style="15" customWidth="1"/>
    <col min="12809" max="12809" width="12.42578125" style="15" customWidth="1"/>
    <col min="12810" max="12810" width="11.42578125" style="15"/>
    <col min="12811" max="12811" width="13.28515625" style="15" customWidth="1"/>
    <col min="12812" max="13058" width="11.42578125" style="15"/>
    <col min="13059" max="13059" width="35.7109375" style="15" customWidth="1"/>
    <col min="13060" max="13060" width="17.140625" style="15" customWidth="1"/>
    <col min="13061" max="13062" width="5.28515625" style="15" customWidth="1"/>
    <col min="13063" max="13063" width="5.42578125" style="15" customWidth="1"/>
    <col min="13064" max="13064" width="14.140625" style="15" customWidth="1"/>
    <col min="13065" max="13065" width="12.42578125" style="15" customWidth="1"/>
    <col min="13066" max="13066" width="11.42578125" style="15"/>
    <col min="13067" max="13067" width="13.28515625" style="15" customWidth="1"/>
    <col min="13068" max="13314" width="11.42578125" style="15"/>
    <col min="13315" max="13315" width="35.7109375" style="15" customWidth="1"/>
    <col min="13316" max="13316" width="17.140625" style="15" customWidth="1"/>
    <col min="13317" max="13318" width="5.28515625" style="15" customWidth="1"/>
    <col min="13319" max="13319" width="5.42578125" style="15" customWidth="1"/>
    <col min="13320" max="13320" width="14.140625" style="15" customWidth="1"/>
    <col min="13321" max="13321" width="12.42578125" style="15" customWidth="1"/>
    <col min="13322" max="13322" width="11.42578125" style="15"/>
    <col min="13323" max="13323" width="13.28515625" style="15" customWidth="1"/>
    <col min="13324" max="13570" width="11.42578125" style="15"/>
    <col min="13571" max="13571" width="35.7109375" style="15" customWidth="1"/>
    <col min="13572" max="13572" width="17.140625" style="15" customWidth="1"/>
    <col min="13573" max="13574" width="5.28515625" style="15" customWidth="1"/>
    <col min="13575" max="13575" width="5.42578125" style="15" customWidth="1"/>
    <col min="13576" max="13576" width="14.140625" style="15" customWidth="1"/>
    <col min="13577" max="13577" width="12.42578125" style="15" customWidth="1"/>
    <col min="13578" max="13578" width="11.42578125" style="15"/>
    <col min="13579" max="13579" width="13.28515625" style="15" customWidth="1"/>
    <col min="13580" max="13826" width="11.42578125" style="15"/>
    <col min="13827" max="13827" width="35.7109375" style="15" customWidth="1"/>
    <col min="13828" max="13828" width="17.140625" style="15" customWidth="1"/>
    <col min="13829" max="13830" width="5.28515625" style="15" customWidth="1"/>
    <col min="13831" max="13831" width="5.42578125" style="15" customWidth="1"/>
    <col min="13832" max="13832" width="14.140625" style="15" customWidth="1"/>
    <col min="13833" max="13833" width="12.42578125" style="15" customWidth="1"/>
    <col min="13834" max="13834" width="11.42578125" style="15"/>
    <col min="13835" max="13835" width="13.28515625" style="15" customWidth="1"/>
    <col min="13836" max="14082" width="11.42578125" style="15"/>
    <col min="14083" max="14083" width="35.7109375" style="15" customWidth="1"/>
    <col min="14084" max="14084" width="17.140625" style="15" customWidth="1"/>
    <col min="14085" max="14086" width="5.28515625" style="15" customWidth="1"/>
    <col min="14087" max="14087" width="5.42578125" style="15" customWidth="1"/>
    <col min="14088" max="14088" width="14.140625" style="15" customWidth="1"/>
    <col min="14089" max="14089" width="12.42578125" style="15" customWidth="1"/>
    <col min="14090" max="14090" width="11.42578125" style="15"/>
    <col min="14091" max="14091" width="13.28515625" style="15" customWidth="1"/>
    <col min="14092" max="14338" width="11.42578125" style="15"/>
    <col min="14339" max="14339" width="35.7109375" style="15" customWidth="1"/>
    <col min="14340" max="14340" width="17.140625" style="15" customWidth="1"/>
    <col min="14341" max="14342" width="5.28515625" style="15" customWidth="1"/>
    <col min="14343" max="14343" width="5.42578125" style="15" customWidth="1"/>
    <col min="14344" max="14344" width="14.140625" style="15" customWidth="1"/>
    <col min="14345" max="14345" width="12.42578125" style="15" customWidth="1"/>
    <col min="14346" max="14346" width="11.42578125" style="15"/>
    <col min="14347" max="14347" width="13.28515625" style="15" customWidth="1"/>
    <col min="14348" max="14594" width="11.42578125" style="15"/>
    <col min="14595" max="14595" width="35.7109375" style="15" customWidth="1"/>
    <col min="14596" max="14596" width="17.140625" style="15" customWidth="1"/>
    <col min="14597" max="14598" width="5.28515625" style="15" customWidth="1"/>
    <col min="14599" max="14599" width="5.42578125" style="15" customWidth="1"/>
    <col min="14600" max="14600" width="14.140625" style="15" customWidth="1"/>
    <col min="14601" max="14601" width="12.42578125" style="15" customWidth="1"/>
    <col min="14602" max="14602" width="11.42578125" style="15"/>
    <col min="14603" max="14603" width="13.28515625" style="15" customWidth="1"/>
    <col min="14604" max="14850" width="11.42578125" style="15"/>
    <col min="14851" max="14851" width="35.7109375" style="15" customWidth="1"/>
    <col min="14852" max="14852" width="17.140625" style="15" customWidth="1"/>
    <col min="14853" max="14854" width="5.28515625" style="15" customWidth="1"/>
    <col min="14855" max="14855" width="5.42578125" style="15" customWidth="1"/>
    <col min="14856" max="14856" width="14.140625" style="15" customWidth="1"/>
    <col min="14857" max="14857" width="12.42578125" style="15" customWidth="1"/>
    <col min="14858" max="14858" width="11.42578125" style="15"/>
    <col min="14859" max="14859" width="13.28515625" style="15" customWidth="1"/>
    <col min="14860" max="15106" width="11.42578125" style="15"/>
    <col min="15107" max="15107" width="35.7109375" style="15" customWidth="1"/>
    <col min="15108" max="15108" width="17.140625" style="15" customWidth="1"/>
    <col min="15109" max="15110" width="5.28515625" style="15" customWidth="1"/>
    <col min="15111" max="15111" width="5.42578125" style="15" customWidth="1"/>
    <col min="15112" max="15112" width="14.140625" style="15" customWidth="1"/>
    <col min="15113" max="15113" width="12.42578125" style="15" customWidth="1"/>
    <col min="15114" max="15114" width="11.42578125" style="15"/>
    <col min="15115" max="15115" width="13.28515625" style="15" customWidth="1"/>
    <col min="15116" max="15362" width="11.42578125" style="15"/>
    <col min="15363" max="15363" width="35.7109375" style="15" customWidth="1"/>
    <col min="15364" max="15364" width="17.140625" style="15" customWidth="1"/>
    <col min="15365" max="15366" width="5.28515625" style="15" customWidth="1"/>
    <col min="15367" max="15367" width="5.42578125" style="15" customWidth="1"/>
    <col min="15368" max="15368" width="14.140625" style="15" customWidth="1"/>
    <col min="15369" max="15369" width="12.42578125" style="15" customWidth="1"/>
    <col min="15370" max="15370" width="11.42578125" style="15"/>
    <col min="15371" max="15371" width="13.28515625" style="15" customWidth="1"/>
    <col min="15372" max="15618" width="11.42578125" style="15"/>
    <col min="15619" max="15619" width="35.7109375" style="15" customWidth="1"/>
    <col min="15620" max="15620" width="17.140625" style="15" customWidth="1"/>
    <col min="15621" max="15622" width="5.28515625" style="15" customWidth="1"/>
    <col min="15623" max="15623" width="5.42578125" style="15" customWidth="1"/>
    <col min="15624" max="15624" width="14.140625" style="15" customWidth="1"/>
    <col min="15625" max="15625" width="12.42578125" style="15" customWidth="1"/>
    <col min="15626" max="15626" width="11.42578125" style="15"/>
    <col min="15627" max="15627" width="13.28515625" style="15" customWidth="1"/>
    <col min="15628" max="15874" width="11.42578125" style="15"/>
    <col min="15875" max="15875" width="35.7109375" style="15" customWidth="1"/>
    <col min="15876" max="15876" width="17.140625" style="15" customWidth="1"/>
    <col min="15877" max="15878" width="5.28515625" style="15" customWidth="1"/>
    <col min="15879" max="15879" width="5.42578125" style="15" customWidth="1"/>
    <col min="15880" max="15880" width="14.140625" style="15" customWidth="1"/>
    <col min="15881" max="15881" width="12.42578125" style="15" customWidth="1"/>
    <col min="15882" max="15882" width="11.42578125" style="15"/>
    <col min="15883" max="15883" width="13.28515625" style="15" customWidth="1"/>
    <col min="15884" max="16130" width="11.42578125" style="15"/>
    <col min="16131" max="16131" width="35.7109375" style="15" customWidth="1"/>
    <col min="16132" max="16132" width="17.140625" style="15" customWidth="1"/>
    <col min="16133" max="16134" width="5.28515625" style="15" customWidth="1"/>
    <col min="16135" max="16135" width="5.42578125" style="15" customWidth="1"/>
    <col min="16136" max="16136" width="14.140625" style="15" customWidth="1"/>
    <col min="16137" max="16137" width="12.42578125" style="15" customWidth="1"/>
    <col min="16138" max="16138" width="11.42578125" style="15"/>
    <col min="16139" max="16139" width="13.28515625" style="15" customWidth="1"/>
    <col min="16140" max="16384" width="11.42578125" style="15"/>
  </cols>
  <sheetData>
    <row r="3" spans="2:11" ht="18" x14ac:dyDescent="0.25">
      <c r="B3" s="143" t="s">
        <v>49</v>
      </c>
      <c r="C3" s="143"/>
      <c r="D3" s="143"/>
      <c r="E3" s="144"/>
      <c r="F3" s="144"/>
      <c r="G3" s="144"/>
      <c r="H3" s="144"/>
      <c r="I3" s="144"/>
      <c r="J3" s="144"/>
      <c r="K3" s="144"/>
    </row>
    <row r="4" spans="2:11" x14ac:dyDescent="0.2">
      <c r="B4" s="16"/>
      <c r="C4" s="16"/>
      <c r="D4" s="16"/>
      <c r="E4" s="16"/>
      <c r="F4" s="16"/>
      <c r="G4" s="17"/>
      <c r="H4" s="16"/>
      <c r="I4" s="16"/>
      <c r="J4" s="16"/>
      <c r="K4" s="18"/>
    </row>
    <row r="5" spans="2:11" ht="82.5" x14ac:dyDescent="0.2">
      <c r="B5" s="52" t="s">
        <v>50</v>
      </c>
      <c r="C5" s="52"/>
      <c r="D5" s="52"/>
      <c r="E5" s="53" t="s">
        <v>51</v>
      </c>
      <c r="F5" s="53" t="s">
        <v>52</v>
      </c>
      <c r="G5" s="53" t="s">
        <v>53</v>
      </c>
      <c r="H5" s="54" t="s">
        <v>54</v>
      </c>
      <c r="I5" s="54" t="s">
        <v>55</v>
      </c>
      <c r="J5" s="54" t="s">
        <v>56</v>
      </c>
      <c r="K5" s="54" t="s">
        <v>57</v>
      </c>
    </row>
    <row r="6" spans="2:11" x14ac:dyDescent="0.2">
      <c r="B6" s="19"/>
      <c r="C6" s="19"/>
      <c r="D6" s="19"/>
      <c r="E6" s="19"/>
      <c r="F6" s="19"/>
      <c r="G6" s="19"/>
      <c r="H6" s="19"/>
      <c r="I6" s="19"/>
      <c r="J6" s="19"/>
      <c r="K6" s="19"/>
    </row>
    <row r="7" spans="2:11" x14ac:dyDescent="0.2">
      <c r="B7" s="20" t="s">
        <v>58</v>
      </c>
      <c r="C7" s="20"/>
      <c r="D7" s="20" t="s">
        <v>59</v>
      </c>
      <c r="E7" s="21" t="s">
        <v>60</v>
      </c>
      <c r="F7" s="21" t="s">
        <v>61</v>
      </c>
      <c r="G7" s="21" t="s">
        <v>61</v>
      </c>
      <c r="H7" s="22">
        <v>85000</v>
      </c>
      <c r="I7" s="22">
        <v>0</v>
      </c>
      <c r="J7" s="22">
        <v>0</v>
      </c>
      <c r="K7" s="22">
        <f t="shared" ref="K7:K12" si="0">H7-I7-J7</f>
        <v>85000</v>
      </c>
    </row>
    <row r="8" spans="2:11" x14ac:dyDescent="0.2">
      <c r="B8" s="20" t="s">
        <v>62</v>
      </c>
      <c r="C8" s="20"/>
      <c r="D8" s="20" t="s">
        <v>59</v>
      </c>
      <c r="E8" s="21" t="s">
        <v>60</v>
      </c>
      <c r="F8" s="21" t="s">
        <v>63</v>
      </c>
      <c r="G8" s="21" t="s">
        <v>64</v>
      </c>
      <c r="H8" s="22">
        <v>44660</v>
      </c>
      <c r="I8" s="22">
        <v>0</v>
      </c>
      <c r="J8" s="22">
        <v>0</v>
      </c>
      <c r="K8" s="22">
        <f t="shared" si="0"/>
        <v>44660</v>
      </c>
    </row>
    <row r="9" spans="2:11" x14ac:dyDescent="0.2">
      <c r="B9" s="20" t="s">
        <v>65</v>
      </c>
      <c r="C9" s="20"/>
      <c r="D9" s="20" t="s">
        <v>59</v>
      </c>
      <c r="E9" s="21" t="s">
        <v>60</v>
      </c>
      <c r="F9" s="21" t="s">
        <v>63</v>
      </c>
      <c r="G9" s="21" t="s">
        <v>66</v>
      </c>
      <c r="H9" s="22">
        <v>407000</v>
      </c>
      <c r="I9" s="22">
        <v>0</v>
      </c>
      <c r="J9" s="22">
        <v>0</v>
      </c>
      <c r="K9" s="22">
        <f t="shared" si="0"/>
        <v>407000</v>
      </c>
    </row>
    <row r="10" spans="2:11" x14ac:dyDescent="0.2">
      <c r="B10" s="20" t="s">
        <v>67</v>
      </c>
      <c r="C10" s="20"/>
      <c r="D10" s="20" t="s">
        <v>59</v>
      </c>
      <c r="E10" s="21" t="s">
        <v>60</v>
      </c>
      <c r="F10" s="21" t="s">
        <v>68</v>
      </c>
      <c r="G10" s="21" t="s">
        <v>69</v>
      </c>
      <c r="H10" s="22">
        <v>100000</v>
      </c>
      <c r="I10" s="22">
        <v>0</v>
      </c>
      <c r="J10" s="22">
        <v>0</v>
      </c>
      <c r="K10" s="22">
        <f t="shared" si="0"/>
        <v>100000</v>
      </c>
    </row>
    <row r="11" spans="2:11" x14ac:dyDescent="0.2">
      <c r="B11" s="20" t="s">
        <v>70</v>
      </c>
      <c r="C11" s="20"/>
      <c r="D11" s="20" t="s">
        <v>59</v>
      </c>
      <c r="E11" s="21" t="s">
        <v>71</v>
      </c>
      <c r="F11" s="21" t="s">
        <v>64</v>
      </c>
      <c r="G11" s="21" t="s">
        <v>61</v>
      </c>
      <c r="H11" s="22">
        <v>500000</v>
      </c>
      <c r="I11" s="22">
        <v>313274.34000000003</v>
      </c>
      <c r="J11" s="22">
        <v>0</v>
      </c>
      <c r="K11" s="22">
        <f t="shared" si="0"/>
        <v>186725.65999999997</v>
      </c>
    </row>
    <row r="12" spans="2:11" x14ac:dyDescent="0.2">
      <c r="B12" s="20" t="s">
        <v>72</v>
      </c>
      <c r="C12" s="20"/>
      <c r="D12" s="20" t="s">
        <v>59</v>
      </c>
      <c r="E12" s="21" t="s">
        <v>71</v>
      </c>
      <c r="F12" s="21" t="s">
        <v>64</v>
      </c>
      <c r="G12" s="21" t="s">
        <v>73</v>
      </c>
      <c r="H12" s="22">
        <v>140000</v>
      </c>
      <c r="I12" s="22">
        <v>0</v>
      </c>
      <c r="J12" s="22">
        <v>96000</v>
      </c>
      <c r="K12" s="22">
        <f t="shared" si="0"/>
        <v>44000</v>
      </c>
    </row>
    <row r="13" spans="2:11" ht="25.5" x14ac:dyDescent="0.2">
      <c r="B13" s="23" t="s">
        <v>74</v>
      </c>
      <c r="C13" s="55" t="s">
        <v>106</v>
      </c>
      <c r="D13" s="23"/>
      <c r="E13" s="24"/>
      <c r="F13" s="25"/>
      <c r="G13" s="24"/>
      <c r="H13" s="26">
        <f>SUM(H7:H12)</f>
        <v>1276660</v>
      </c>
      <c r="I13" s="26">
        <f>SUM(I7:I12)</f>
        <v>313274.34000000003</v>
      </c>
      <c r="J13" s="26">
        <f>SUM(J7:J12)</f>
        <v>96000</v>
      </c>
      <c r="K13" s="26">
        <f>SUM(K7:K12)</f>
        <v>867385.65999999992</v>
      </c>
    </row>
    <row r="14" spans="2:11" x14ac:dyDescent="0.2">
      <c r="B14" s="19"/>
      <c r="C14" s="19"/>
      <c r="D14" s="19"/>
      <c r="E14" s="19"/>
      <c r="F14" s="19"/>
      <c r="G14" s="19"/>
      <c r="H14" s="19"/>
      <c r="I14" s="19"/>
      <c r="J14" s="19"/>
      <c r="K14" s="19"/>
    </row>
    <row r="15" spans="2:11" x14ac:dyDescent="0.2">
      <c r="B15" s="20" t="s">
        <v>62</v>
      </c>
      <c r="C15" s="20"/>
      <c r="D15" s="20" t="s">
        <v>75</v>
      </c>
      <c r="E15" s="21" t="s">
        <v>60</v>
      </c>
      <c r="F15" s="21" t="s">
        <v>63</v>
      </c>
      <c r="G15" s="21" t="s">
        <v>64</v>
      </c>
      <c r="H15" s="22">
        <v>4060</v>
      </c>
      <c r="I15" s="22">
        <v>0</v>
      </c>
      <c r="J15" s="22">
        <v>0</v>
      </c>
      <c r="K15" s="22">
        <f>H15-I15-J15</f>
        <v>4060</v>
      </c>
    </row>
    <row r="16" spans="2:11" x14ac:dyDescent="0.2">
      <c r="B16" s="20" t="s">
        <v>65</v>
      </c>
      <c r="C16" s="20"/>
      <c r="D16" s="20" t="s">
        <v>75</v>
      </c>
      <c r="E16" s="21" t="s">
        <v>60</v>
      </c>
      <c r="F16" s="21" t="s">
        <v>63</v>
      </c>
      <c r="G16" s="21" t="s">
        <v>66</v>
      </c>
      <c r="H16" s="22">
        <v>43400</v>
      </c>
      <c r="I16" s="22">
        <v>0</v>
      </c>
      <c r="J16" s="22">
        <v>0</v>
      </c>
      <c r="K16" s="22">
        <f>H16-I16-J16</f>
        <v>43400</v>
      </c>
    </row>
    <row r="17" spans="2:11" ht="25.5" x14ac:dyDescent="0.2">
      <c r="B17" s="23" t="s">
        <v>21</v>
      </c>
      <c r="C17" s="55" t="s">
        <v>108</v>
      </c>
      <c r="D17" s="23"/>
      <c r="E17" s="24"/>
      <c r="F17" s="25"/>
      <c r="G17" s="24"/>
      <c r="H17" s="26">
        <v>47460</v>
      </c>
      <c r="I17" s="26">
        <v>0</v>
      </c>
      <c r="J17" s="26">
        <v>0</v>
      </c>
      <c r="K17" s="26">
        <f>H17-I17-J17</f>
        <v>47460</v>
      </c>
    </row>
    <row r="18" spans="2:11" x14ac:dyDescent="0.2">
      <c r="B18" s="19"/>
      <c r="C18" s="19"/>
      <c r="D18" s="19"/>
      <c r="E18" s="19"/>
      <c r="F18" s="19"/>
      <c r="G18" s="19"/>
      <c r="H18" s="19"/>
      <c r="I18" s="19"/>
      <c r="J18" s="19"/>
      <c r="K18" s="19"/>
    </row>
    <row r="19" spans="2:11" x14ac:dyDescent="0.2">
      <c r="B19" s="20" t="s">
        <v>76</v>
      </c>
      <c r="C19" s="20"/>
      <c r="D19" s="20" t="s">
        <v>77</v>
      </c>
      <c r="E19" s="21" t="s">
        <v>60</v>
      </c>
      <c r="F19" s="21" t="s">
        <v>69</v>
      </c>
      <c r="G19" s="21" t="s">
        <v>64</v>
      </c>
      <c r="H19" s="22">
        <v>900000</v>
      </c>
      <c r="I19" s="22">
        <v>245000</v>
      </c>
      <c r="J19" s="22">
        <v>0</v>
      </c>
      <c r="K19" s="22">
        <f>H19-I19-J19</f>
        <v>655000</v>
      </c>
    </row>
    <row r="20" spans="2:11" x14ac:dyDescent="0.2">
      <c r="B20" s="23" t="s">
        <v>32</v>
      </c>
      <c r="C20" s="23"/>
      <c r="D20" s="23"/>
      <c r="E20" s="24"/>
      <c r="F20" s="25"/>
      <c r="G20" s="24"/>
      <c r="H20" s="26">
        <f>SUM(H19)</f>
        <v>900000</v>
      </c>
      <c r="I20" s="26">
        <f>SUM(I19)</f>
        <v>245000</v>
      </c>
      <c r="J20" s="26">
        <f>SUM(J19)</f>
        <v>0</v>
      </c>
      <c r="K20" s="26">
        <f>SUM(K19)</f>
        <v>655000</v>
      </c>
    </row>
    <row r="21" spans="2:11" x14ac:dyDescent="0.2">
      <c r="B21" s="19"/>
      <c r="C21" s="19"/>
      <c r="D21" s="19"/>
      <c r="E21" s="19"/>
      <c r="F21" s="19"/>
      <c r="G21" s="19"/>
      <c r="H21" s="19"/>
      <c r="I21" s="19"/>
      <c r="J21" s="19"/>
      <c r="K21" s="19"/>
    </row>
    <row r="22" spans="2:11" x14ac:dyDescent="0.2">
      <c r="B22" s="20" t="s">
        <v>62</v>
      </c>
      <c r="C22" s="20"/>
      <c r="D22" s="20" t="s">
        <v>78</v>
      </c>
      <c r="E22" s="21" t="s">
        <v>60</v>
      </c>
      <c r="F22" s="21" t="s">
        <v>63</v>
      </c>
      <c r="G22" s="21" t="s">
        <v>64</v>
      </c>
      <c r="H22" s="22">
        <v>4060</v>
      </c>
      <c r="I22" s="22">
        <v>0</v>
      </c>
      <c r="J22" s="22">
        <v>0</v>
      </c>
      <c r="K22" s="22">
        <f>H22-I22-J22</f>
        <v>4060</v>
      </c>
    </row>
    <row r="23" spans="2:11" x14ac:dyDescent="0.2">
      <c r="B23" s="20" t="s">
        <v>65</v>
      </c>
      <c r="C23" s="20"/>
      <c r="D23" s="20" t="s">
        <v>79</v>
      </c>
      <c r="E23" s="21" t="s">
        <v>60</v>
      </c>
      <c r="F23" s="21" t="s">
        <v>63</v>
      </c>
      <c r="G23" s="21" t="s">
        <v>66</v>
      </c>
      <c r="H23" s="22">
        <v>43400</v>
      </c>
      <c r="I23" s="22">
        <v>0</v>
      </c>
      <c r="J23" s="22">
        <v>0</v>
      </c>
      <c r="K23" s="22">
        <f>H23-I23-J23</f>
        <v>43400</v>
      </c>
    </row>
    <row r="24" spans="2:11" ht="51" x14ac:dyDescent="0.2">
      <c r="B24" s="23" t="s">
        <v>80</v>
      </c>
      <c r="C24" s="55" t="s">
        <v>109</v>
      </c>
      <c r="D24" s="23"/>
      <c r="E24" s="24"/>
      <c r="F24" s="25"/>
      <c r="G24" s="24"/>
      <c r="H24" s="26">
        <v>47460</v>
      </c>
      <c r="I24" s="26">
        <v>0</v>
      </c>
      <c r="J24" s="26">
        <v>0</v>
      </c>
      <c r="K24" s="26">
        <f>H24-I24-J24</f>
        <v>47460</v>
      </c>
    </row>
    <row r="25" spans="2:11" x14ac:dyDescent="0.2">
      <c r="B25" s="19"/>
      <c r="C25" s="19"/>
      <c r="D25" s="19"/>
      <c r="E25" s="19"/>
      <c r="F25" s="19"/>
      <c r="G25" s="19"/>
      <c r="H25" s="19"/>
      <c r="I25" s="19"/>
      <c r="J25" s="19"/>
      <c r="K25" s="19"/>
    </row>
    <row r="26" spans="2:11" x14ac:dyDescent="0.2">
      <c r="B26" s="20" t="s">
        <v>62</v>
      </c>
      <c r="C26" s="20"/>
      <c r="D26" s="20" t="s">
        <v>81</v>
      </c>
      <c r="E26" s="21" t="s">
        <v>60</v>
      </c>
      <c r="F26" s="21" t="s">
        <v>63</v>
      </c>
      <c r="G26" s="21" t="s">
        <v>64</v>
      </c>
      <c r="H26" s="22">
        <v>4060</v>
      </c>
      <c r="I26" s="22">
        <v>0</v>
      </c>
      <c r="J26" s="22">
        <v>0</v>
      </c>
      <c r="K26" s="22">
        <f>H26-I26-J26</f>
        <v>4060</v>
      </c>
    </row>
    <row r="27" spans="2:11" x14ac:dyDescent="0.2">
      <c r="B27" s="20" t="s">
        <v>65</v>
      </c>
      <c r="C27" s="20"/>
      <c r="D27" s="20" t="s">
        <v>81</v>
      </c>
      <c r="E27" s="21" t="s">
        <v>60</v>
      </c>
      <c r="F27" s="21" t="s">
        <v>63</v>
      </c>
      <c r="G27" s="21" t="s">
        <v>66</v>
      </c>
      <c r="H27" s="22">
        <v>43400</v>
      </c>
      <c r="I27" s="22">
        <v>13500</v>
      </c>
      <c r="J27" s="22">
        <v>0</v>
      </c>
      <c r="K27" s="22">
        <f>H27-I27-J27</f>
        <v>29900</v>
      </c>
    </row>
    <row r="28" spans="2:11" ht="25.5" x14ac:dyDescent="0.2">
      <c r="B28" s="32" t="s">
        <v>82</v>
      </c>
      <c r="C28" s="55" t="s">
        <v>112</v>
      </c>
      <c r="D28" s="23"/>
      <c r="E28" s="24"/>
      <c r="F28" s="25"/>
      <c r="G28" s="24"/>
      <c r="H28" s="26">
        <v>47460</v>
      </c>
      <c r="I28" s="26">
        <f>SUM(I26:I27)</f>
        <v>13500</v>
      </c>
      <c r="J28" s="26">
        <f>SUM(J26:J27)</f>
        <v>0</v>
      </c>
      <c r="K28" s="26">
        <f>SUM(K26:K27)</f>
        <v>33960</v>
      </c>
    </row>
    <row r="29" spans="2:11" x14ac:dyDescent="0.2">
      <c r="B29" s="19"/>
      <c r="C29" s="19"/>
      <c r="D29" s="19"/>
      <c r="E29" s="19"/>
      <c r="F29" s="19"/>
      <c r="G29" s="19"/>
      <c r="H29" s="19"/>
      <c r="I29" s="19"/>
      <c r="J29" s="19"/>
      <c r="K29" s="19"/>
    </row>
    <row r="30" spans="2:11" x14ac:dyDescent="0.2">
      <c r="B30" s="20" t="s">
        <v>62</v>
      </c>
      <c r="C30" s="20"/>
      <c r="D30" s="20" t="s">
        <v>83</v>
      </c>
      <c r="E30" s="21" t="s">
        <v>60</v>
      </c>
      <c r="F30" s="21" t="s">
        <v>63</v>
      </c>
      <c r="G30" s="21" t="s">
        <v>64</v>
      </c>
      <c r="H30" s="22">
        <v>8120</v>
      </c>
      <c r="I30" s="22">
        <v>0</v>
      </c>
      <c r="J30" s="22">
        <v>0</v>
      </c>
      <c r="K30" s="22">
        <f>H30-I30-J30</f>
        <v>8120</v>
      </c>
    </row>
    <row r="31" spans="2:11" x14ac:dyDescent="0.2">
      <c r="B31" s="20" t="s">
        <v>65</v>
      </c>
      <c r="C31" s="20"/>
      <c r="D31" s="20" t="s">
        <v>83</v>
      </c>
      <c r="E31" s="21" t="s">
        <v>60</v>
      </c>
      <c r="F31" s="21" t="s">
        <v>63</v>
      </c>
      <c r="G31" s="21" t="s">
        <v>66</v>
      </c>
      <c r="H31" s="22">
        <v>54000</v>
      </c>
      <c r="I31" s="22">
        <v>0</v>
      </c>
      <c r="J31" s="22">
        <v>0</v>
      </c>
      <c r="K31" s="22">
        <f>H31-I31-J31</f>
        <v>54000</v>
      </c>
    </row>
    <row r="32" spans="2:11" x14ac:dyDescent="0.2">
      <c r="B32" s="23" t="s">
        <v>84</v>
      </c>
      <c r="C32" s="23"/>
      <c r="D32" s="23"/>
      <c r="E32" s="24"/>
      <c r="F32" s="25"/>
      <c r="G32" s="24"/>
      <c r="H32" s="26">
        <v>62120</v>
      </c>
      <c r="I32" s="26">
        <v>0</v>
      </c>
      <c r="J32" s="26">
        <v>0</v>
      </c>
      <c r="K32" s="26">
        <f>H32-I32-J32</f>
        <v>62120</v>
      </c>
    </row>
    <row r="33" spans="2:11" x14ac:dyDescent="0.2">
      <c r="B33" s="19"/>
      <c r="C33" s="19"/>
      <c r="D33" s="19"/>
      <c r="E33" s="19"/>
      <c r="F33" s="19"/>
      <c r="G33" s="19"/>
      <c r="H33" s="19"/>
      <c r="I33" s="19"/>
      <c r="J33" s="19"/>
      <c r="K33" s="19"/>
    </row>
    <row r="34" spans="2:11" x14ac:dyDescent="0.2">
      <c r="B34" s="27" t="s">
        <v>85</v>
      </c>
      <c r="C34" s="27"/>
      <c r="D34" s="27"/>
      <c r="E34" s="16"/>
      <c r="F34" s="16"/>
      <c r="G34" s="16"/>
      <c r="H34" s="28">
        <f>+H32+H28+H24+H20+H17+H13</f>
        <v>2381160</v>
      </c>
      <c r="I34" s="28">
        <f>+I32+I28+I24+I20+I17+I13</f>
        <v>571774.34000000008</v>
      </c>
      <c r="J34" s="28">
        <f>+J32+J28+J24+J20+J17+J13</f>
        <v>96000</v>
      </c>
      <c r="K34" s="28">
        <f>+K32+K28+K24+K20+K17+K13</f>
        <v>1713385.66</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POI Auditoría Interna</vt:lpstr>
      <vt:lpstr>Presupuesto</vt:lpstr>
      <vt:lpstr>información parPresupuesto 2016</vt:lpstr>
      <vt:lpstr>POI AI 2015</vt:lpstr>
      <vt:lpstr>presupuesto 2015</vt:lpstr>
      <vt:lpstr>'POI Auditoría Interna'!Títulos_a_imprimir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2018-09-04T20:13:59Z</cp:lastPrinted>
  <dcterms:created xsi:type="dcterms:W3CDTF">2015-05-11T15:30:05Z</dcterms:created>
  <dcterms:modified xsi:type="dcterms:W3CDTF">2019-12-19T15:11:14Z</dcterms:modified>
</cp:coreProperties>
</file>